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020"/>
  </bookViews>
  <sheets>
    <sheet name="Data" sheetId="1" r:id="rId1"/>
    <sheet name="Graph" sheetId="2" r:id="rId2"/>
    <sheet name="Codes" sheetId="4" r:id="rId3"/>
  </sheets>
  <definedNames>
    <definedName name="_xlnm._FilterDatabase" localSheetId="0" hidden="1">Data!$A$3:$S$70</definedName>
  </definedNames>
  <calcPr calcId="162913" calcOnSave="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8" i="2" l="1"/>
  <c r="B19" i="2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3" i="2"/>
  <c r="G70" i="1"/>
  <c r="H70" i="1"/>
  <c r="C85" i="1"/>
  <c r="C83" i="1"/>
  <c r="C82" i="1"/>
  <c r="C81" i="1"/>
  <c r="C79" i="1"/>
  <c r="C76" i="1"/>
  <c r="C75" i="1"/>
  <c r="C73" i="1"/>
</calcChain>
</file>

<file path=xl/sharedStrings.xml><?xml version="1.0" encoding="utf-8"?>
<sst xmlns="http://schemas.openxmlformats.org/spreadsheetml/2006/main" count="686" uniqueCount="465">
  <si>
    <t>Deborah Brautigam, "Appendix 1: Chinese Agricultural Investments in Africa, 1987-2014," from Will Africa Feed China? (NY:  Oxford University Press, 2015)</t>
  </si>
  <si>
    <t>Country</t>
  </si>
  <si>
    <t>Farm name</t>
  </si>
  <si>
    <t>Reported Location</t>
  </si>
  <si>
    <t>Reported Chinese Investors</t>
  </si>
  <si>
    <t>Reported in Year</t>
  </si>
  <si>
    <t>Largest Reported Size (ha)</t>
  </si>
  <si>
    <t>Actual Land Acquired (ha)</t>
  </si>
  <si>
    <t>Planned crops</t>
  </si>
  <si>
    <t xml:space="preserve">SOURCE </t>
  </si>
  <si>
    <t>Angola</t>
  </si>
  <si>
    <t>Malange</t>
  </si>
  <si>
    <t>CITIC Construction</t>
  </si>
  <si>
    <t>grains</t>
  </si>
  <si>
    <t>(2)</t>
  </si>
  <si>
    <t>Sanza Pombo</t>
  </si>
  <si>
    <t>Uige</t>
  </si>
  <si>
    <t>rice, cattle</t>
  </si>
  <si>
    <t>(2);(3);(4)</t>
  </si>
  <si>
    <t>Manquete</t>
  </si>
  <si>
    <t>Cunene</t>
  </si>
  <si>
    <t>CEIEC</t>
  </si>
  <si>
    <t>Kamacupa</t>
  </si>
  <si>
    <t>Bie</t>
  </si>
  <si>
    <t>CAMC Engineering</t>
  </si>
  <si>
    <t>grains, fish</t>
  </si>
  <si>
    <t>Longa</t>
  </si>
  <si>
    <t>Cuito Cuanavale</t>
  </si>
  <si>
    <t>Cuimba</t>
  </si>
  <si>
    <t>Zaire</t>
  </si>
  <si>
    <t>Camaiangala</t>
  </si>
  <si>
    <t>Moxico</t>
  </si>
  <si>
    <t>Benin</t>
  </si>
  <si>
    <t>Sucobe</t>
  </si>
  <si>
    <t>Savè</t>
  </si>
  <si>
    <t>Complant</t>
  </si>
  <si>
    <t>sugar</t>
  </si>
  <si>
    <t>(1) pp. 123-4</t>
  </si>
  <si>
    <t>--</t>
  </si>
  <si>
    <t>(1) pp. 125-6</t>
  </si>
  <si>
    <t>Cameroon</t>
  </si>
  <si>
    <t>Sud-Cameroun Hevea</t>
  </si>
  <si>
    <t>Meyomessala</t>
  </si>
  <si>
    <t>GMG Global/Sinochem</t>
  </si>
  <si>
    <t>rubber</t>
  </si>
  <si>
    <t>(5)</t>
  </si>
  <si>
    <t>Hevcam</t>
  </si>
  <si>
    <t>Niete</t>
  </si>
  <si>
    <t>Hevacam</t>
  </si>
  <si>
    <t>Kribi</t>
  </si>
  <si>
    <t>Nanga-Eboko</t>
  </si>
  <si>
    <t>Shaanxi SFAC/Sino-Cam IKO</t>
  </si>
  <si>
    <t>grains, rice</t>
  </si>
  <si>
    <t>(1) p. 94</t>
  </si>
  <si>
    <t>Côte dIvoire</t>
  </si>
  <si>
    <t>Tropical Rubber</t>
  </si>
  <si>
    <t>Anguidedou</t>
  </si>
  <si>
    <t>DR Congo</t>
  </si>
  <si>
    <t>Equateur province</t>
  </si>
  <si>
    <t>ZTE Agribusiness/Zongery</t>
  </si>
  <si>
    <t>oil palm</t>
  </si>
  <si>
    <t>(1) pp. 82-3</t>
  </si>
  <si>
    <t>N'Selel-DAIPN</t>
  </si>
  <si>
    <t>N'Sele</t>
  </si>
  <si>
    <t>mixed</t>
  </si>
  <si>
    <t>(1) p. 83</t>
  </si>
  <si>
    <t>Ethiopia</t>
  </si>
  <si>
    <t>Gambella</t>
  </si>
  <si>
    <t>Hunan Dafengyuan</t>
  </si>
  <si>
    <t>sugarcane</t>
  </si>
  <si>
    <t>(1) pp. 88-9, 93, 128</t>
  </si>
  <si>
    <t>Ghana</t>
  </si>
  <si>
    <t>Jiangxi Yu Sheng Food</t>
  </si>
  <si>
    <t>soybeans</t>
  </si>
  <si>
    <t>(6) pp. 184-185</t>
  </si>
  <si>
    <t>Guinea</t>
  </si>
  <si>
    <t>Koba</t>
  </si>
  <si>
    <t>Faranah Region</t>
  </si>
  <si>
    <t>CSFAC</t>
  </si>
  <si>
    <t>(1) pp. 101-2, 134</t>
  </si>
  <si>
    <t>Madagascar</t>
  </si>
  <si>
    <t>Liangguangfeng Castor Planting Co.</t>
  </si>
  <si>
    <t>castor</t>
  </si>
  <si>
    <t>(7)</t>
  </si>
  <si>
    <t>Siranala</t>
  </si>
  <si>
    <t>Morondava</t>
  </si>
  <si>
    <t>Sucoma (Complant)</t>
  </si>
  <si>
    <t>(1) pp. 118-121</t>
  </si>
  <si>
    <t>Namakia (West Sugar)</t>
  </si>
  <si>
    <t>Namakia</t>
  </si>
  <si>
    <t>sugar &amp; rice</t>
  </si>
  <si>
    <t>Ambilobe (West Sugar)</t>
  </si>
  <si>
    <t>Ambilobe</t>
  </si>
  <si>
    <t>Sucoma(Complant)</t>
  </si>
  <si>
    <t>Chengsheng</t>
  </si>
  <si>
    <t>Ambatondrazaka</t>
  </si>
  <si>
    <t>Hunan WinMa Resources</t>
  </si>
  <si>
    <t>cassava</t>
  </si>
  <si>
    <t>(6) pp. 166;169-170</t>
  </si>
  <si>
    <t>Hunan Yuan Int’l</t>
  </si>
  <si>
    <t>rice</t>
  </si>
  <si>
    <t>(8)</t>
  </si>
  <si>
    <t>Mali</t>
  </si>
  <si>
    <t>Malibya</t>
  </si>
  <si>
    <t>Office du Niger</t>
  </si>
  <si>
    <t>CGCOC/CNHRRDC</t>
  </si>
  <si>
    <t>(1) pp. 86-88</t>
  </si>
  <si>
    <t>N’Sukala</t>
  </si>
  <si>
    <t>CLETC/Mali govt.</t>
  </si>
  <si>
    <t>(1) pp. 112-113; 126-127</t>
  </si>
  <si>
    <t>Sukala/Siribala</t>
  </si>
  <si>
    <t>Sukala/Dougabougou</t>
  </si>
  <si>
    <t>M’Béwani</t>
  </si>
  <si>
    <t>COVEC</t>
  </si>
  <si>
    <t>(1) p. 51</t>
  </si>
  <si>
    <t>Farako</t>
  </si>
  <si>
    <t>Sikasso</t>
  </si>
  <si>
    <t>Shimen State Farm</t>
  </si>
  <si>
    <t>tea</t>
  </si>
  <si>
    <t>(1) pp. 38, 52, 97, 100</t>
  </si>
  <si>
    <t>Mauritania</t>
  </si>
  <si>
    <t>M’Pourié/Zhongnog</t>
  </si>
  <si>
    <t>Rosso</t>
  </si>
  <si>
    <t>(1) pp. 98-100</t>
  </si>
  <si>
    <t>Mozambique</t>
  </si>
  <si>
    <t>Friendship</t>
  </si>
  <si>
    <t>Xai-Xai</t>
  </si>
  <si>
    <t>Hubei Lianfeng/Wanbao</t>
  </si>
  <si>
    <t>(1) pp. 142-9, 154, 159</t>
  </si>
  <si>
    <t>Chokwe</t>
  </si>
  <si>
    <t>Wanbao</t>
  </si>
  <si>
    <t>(1) pp. 147</t>
  </si>
  <si>
    <t>Not Chinese</t>
  </si>
  <si>
    <t>Malanga</t>
  </si>
  <si>
    <t>Luambala Jatropha</t>
  </si>
  <si>
    <t>not Chinese</t>
  </si>
  <si>
    <t>(1) p. 90</t>
  </si>
  <si>
    <t>Inhambane</t>
  </si>
  <si>
    <t>Hao Shengli</t>
  </si>
  <si>
    <t>stevia, mix</t>
  </si>
  <si>
    <t>(9)</t>
  </si>
  <si>
    <t>Sunway</t>
  </si>
  <si>
    <t>Nampula</t>
  </si>
  <si>
    <t>Rizhao Sunway</t>
  </si>
  <si>
    <t>oilseeds</t>
  </si>
  <si>
    <t>(1), p. 202.</t>
  </si>
  <si>
    <t>Lianhe</t>
  </si>
  <si>
    <t>Sofala</t>
  </si>
  <si>
    <t>Hubei Hefeng Grain &amp; Oil</t>
  </si>
  <si>
    <t>rice, cotton</t>
  </si>
  <si>
    <t>(1) p. 154</t>
  </si>
  <si>
    <t>Nigeria</t>
  </si>
  <si>
    <t>Green West Africa</t>
  </si>
  <si>
    <t>Kebbi state</t>
  </si>
  <si>
    <t>CGC/LPHT</t>
  </si>
  <si>
    <t>rice seed</t>
  </si>
  <si>
    <t>(1) pp. 137-138</t>
  </si>
  <si>
    <t>Kwara state</t>
  </si>
  <si>
    <t>ZJS International</t>
  </si>
  <si>
    <t>Ondo state</t>
  </si>
  <si>
    <t>Wems Agro</t>
  </si>
  <si>
    <t>Senegal</t>
  </si>
  <si>
    <t>Dakar area</t>
  </si>
  <si>
    <t>Datong</t>
  </si>
  <si>
    <t>sesame</t>
  </si>
  <si>
    <t>(1) p. 89</t>
  </si>
  <si>
    <t>Sierra Leone</t>
  </si>
  <si>
    <t>Tonkolili</t>
  </si>
  <si>
    <t>Hainan Rubber</t>
  </si>
  <si>
    <t>rubber, rice</t>
  </si>
  <si>
    <t>Magbass</t>
  </si>
  <si>
    <t>(1) pp. 58, 121, 122, 128–29</t>
  </si>
  <si>
    <t>Sudan</t>
  </si>
  <si>
    <t>Merowe</t>
  </si>
  <si>
    <t>ZTE Energy</t>
  </si>
  <si>
    <t>(1) p. 84</t>
  </si>
  <si>
    <t>Al-Rahad Scheme</t>
  </si>
  <si>
    <t>Shandong IETC/H. Shuofeng</t>
  </si>
  <si>
    <t>cotton</t>
  </si>
  <si>
    <t>(10)</t>
  </si>
  <si>
    <t>Tanzania</t>
  </si>
  <si>
    <t>Rudewa &amp; Kisangata</t>
  </si>
  <si>
    <t>Morogoro</t>
  </si>
  <si>
    <t>CSFAC/CAAIC</t>
  </si>
  <si>
    <t>sisal</t>
  </si>
  <si>
    <t>(1) p. 103</t>
  </si>
  <si>
    <t>Togo</t>
  </si>
  <si>
    <t>Sucriere d’Anié</t>
  </si>
  <si>
    <t>Anié</t>
  </si>
  <si>
    <t>(1) pp. 116-118</t>
  </si>
  <si>
    <t>Uganda</t>
  </si>
  <si>
    <t>Hebei Hanhe</t>
  </si>
  <si>
    <t>Qiu Lijun [Hebei Hanhe Ag. Inv. Co.]</t>
  </si>
  <si>
    <t>mushrooms</t>
  </si>
  <si>
    <t>(1) p, 89</t>
  </si>
  <si>
    <t>Liu Jianjun [Baoding]</t>
  </si>
  <si>
    <t>(1) pp.73–74, 168, 185n1</t>
  </si>
  <si>
    <t>Zambia</t>
  </si>
  <si>
    <t>Nakonda, Isoka</t>
  </si>
  <si>
    <t>Wuhan Kaidi</t>
  </si>
  <si>
    <t>biofuel</t>
  </si>
  <si>
    <t>(1) pp. 130–34, 153</t>
  </si>
  <si>
    <t>Zhongken Estates</t>
  </si>
  <si>
    <t>Chisamba</t>
  </si>
  <si>
    <t>(1) pp. 107-108, 110-111</t>
  </si>
  <si>
    <t>Zhongken Friendship</t>
  </si>
  <si>
    <t>Kitwe</t>
  </si>
  <si>
    <t>(1) pp.106–8, 110–11, 156</t>
  </si>
  <si>
    <t>Zhonghua</t>
  </si>
  <si>
    <t>Jiangsu SFAC</t>
  </si>
  <si>
    <t>(1) pp. 95–97, 106, 107, 109</t>
  </si>
  <si>
    <t>Ch-Zam Friendship</t>
  </si>
  <si>
    <t>Lusaka area</t>
  </si>
  <si>
    <t>(1) pp. 95–97</t>
  </si>
  <si>
    <t>China Harvest</t>
  </si>
  <si>
    <t>Ndola area</t>
  </si>
  <si>
    <t>China Yong Group</t>
  </si>
  <si>
    <t>(11)</t>
  </si>
  <si>
    <t>Zimbabwe</t>
  </si>
  <si>
    <t>Nuanetsi Ranch</t>
  </si>
  <si>
    <t>Masvingo Prov.</t>
  </si>
  <si>
    <t>China Intl. Water, Elec. Corp.</t>
  </si>
  <si>
    <t>maize</t>
  </si>
  <si>
    <t>(1) pp. 84–85</t>
  </si>
  <si>
    <t>Zim-China Wanjin Ag.</t>
  </si>
  <si>
    <t>Chinhoyi, other</t>
  </si>
  <si>
    <t>Anhui SFAC</t>
  </si>
  <si>
    <t>wheat, soy</t>
  </si>
  <si>
    <t>(1) pp. 139–40</t>
  </si>
  <si>
    <t>Wanjin Tianrui</t>
  </si>
  <si>
    <t>Chinhoyi</t>
  </si>
  <si>
    <t>Anhui Tianrui Env. Tech.</t>
  </si>
  <si>
    <t>(12)</t>
  </si>
  <si>
    <t>Grey Monkey Farm</t>
  </si>
  <si>
    <t>Hubei Liangfeng ( JV)</t>
  </si>
  <si>
    <t>tobacco</t>
  </si>
  <si>
    <t>(13);(14);(15)</t>
  </si>
  <si>
    <t>Total (ha)</t>
  </si>
  <si>
    <t xml:space="preserve">(1) </t>
  </si>
  <si>
    <r>
      <t xml:space="preserve">Deborah Brautigam, </t>
    </r>
    <r>
      <rPr>
        <i/>
        <sz val="10"/>
        <rFont val="Arial"/>
      </rPr>
      <t>Will Africa Feed China?</t>
    </r>
    <r>
      <rPr>
        <sz val="10"/>
        <color rgb="FF000000"/>
        <rFont val="Arial"/>
      </rPr>
      <t xml:space="preserve"> New York: Oxford University Press, 2015</t>
    </r>
  </si>
  <si>
    <t>(3)</t>
  </si>
  <si>
    <t>(4)</t>
  </si>
  <si>
    <t>(6)</t>
  </si>
  <si>
    <r>
      <t xml:space="preserve">Department of International Cooperation and Foreign Economic Cooperation Center, Ministry of Agriculture, </t>
    </r>
    <r>
      <rPr>
        <i/>
        <sz val="10"/>
        <rFont val="Arial"/>
      </rPr>
      <t>Report on China's Agricultural Foreign Investment Cooperation: (Industries and Provinces)</t>
    </r>
    <r>
      <rPr>
        <sz val="10"/>
        <color rgb="FF000000"/>
        <rFont val="Arial"/>
      </rPr>
      <t xml:space="preserve"> [Zhongguo duaiwai nongye touzi hezu baogao (2014 niandu): hangye he difang pian]. (Beijing: China Agriculture Press, 2014)</t>
    </r>
  </si>
  <si>
    <t xml:space="preserve">Liangguanfeng [company website]. www.lgf168.com, website discontinued. </t>
  </si>
  <si>
    <r>
      <t xml:space="preserve">Howard French, </t>
    </r>
    <r>
      <rPr>
        <i/>
        <sz val="10"/>
        <rFont val="Arial"/>
      </rPr>
      <t>China's Second Continent: How a Million Chinese Migrants are Building a New Empire in Africa</t>
    </r>
    <r>
      <rPr>
        <sz val="10"/>
        <color rgb="FF000000"/>
        <rFont val="Arial"/>
      </rPr>
      <t>, New York: Knopf Doubleday Publishing Group, 2014.</t>
    </r>
  </si>
  <si>
    <t>(13)</t>
  </si>
  <si>
    <r>
      <t xml:space="preserve">Wang Xunqian, Dong Yousheng and Ma Chao. "10 Countries cultivating 400,000 mu fields," [10 ge guojia zhongtian 40 wan mu]. </t>
    </r>
    <r>
      <rPr>
        <i/>
        <sz val="10"/>
        <rFont val="Arial"/>
      </rPr>
      <t>Farmer's Daily</t>
    </r>
    <r>
      <rPr>
        <sz val="10"/>
        <color rgb="FF000000"/>
        <rFont val="Arial"/>
      </rPr>
      <t xml:space="preserve">, January 28, 2014. </t>
    </r>
  </si>
  <si>
    <t>(14)</t>
  </si>
  <si>
    <t>(15)</t>
  </si>
  <si>
    <t>Pan Huiwen and Jiang Chengliu, "Hubei Nongken foreign cultivation area reaches 400,000 mu, investments exceeding 800 million yuan" [Hubei nongken haiwai zhongzhi mianji da 40 wn mu touzi chao 8 yi yuan], January 21, 2014. Hubei Daily.</t>
  </si>
  <si>
    <t>SAIS China Africa Research Initiative</t>
  </si>
  <si>
    <t>Johns Hopkins School of Advanced International Studies (SAIS)</t>
  </si>
  <si>
    <t>1717 Massachusetts Ave. NW, Room 733</t>
  </si>
  <si>
    <t>Washington, DC 20036</t>
  </si>
  <si>
    <t>© Deborah Brautigam</t>
  </si>
  <si>
    <t>Liu Jieping, "Changsha private enterprises invested 500 million abroad in January, completing 40% of the annual target" [Changsha minqi 1 yue jingwai touzi 5 yi, wancheng quan nian jihua de sicheng]. Hunan iFeng, April 3, 2014,  hunan.ifeng.com/news/fghx/detail_2014_03/04/1925457_0.shtml</t>
  </si>
  <si>
    <t>Actual Land Acquired, thousands of hectares</t>
  </si>
  <si>
    <t>Namibia</t>
  </si>
  <si>
    <t>Liselo, Zambezi Region</t>
  </si>
  <si>
    <t>Namibia Oriental Tobacco of HongyunHonghe Tobacco Group</t>
  </si>
  <si>
    <t>tobacco, maize</t>
  </si>
  <si>
    <t>Gambia</t>
  </si>
  <si>
    <t>Zoeve Seed Company</t>
  </si>
  <si>
    <t>Zimbabwe-China Wanjin Agricultural Development Company (Wanjin)</t>
  </si>
  <si>
    <t>Luweero</t>
  </si>
  <si>
    <t>Kehong Uganda Industrial Development Limited</t>
  </si>
  <si>
    <t>China-Uganda Agricultural Industrial Park</t>
  </si>
  <si>
    <t>Mashonaland East</t>
  </si>
  <si>
    <t>Monapo</t>
  </si>
  <si>
    <t>corn, bean, grains</t>
  </si>
  <si>
    <t>Sapu/Jahally Pacharr</t>
  </si>
  <si>
    <t>Tianjin Machinery Import &amp; Export Corporation (16% stake)</t>
  </si>
  <si>
    <t>Pedras Negras (Black Rock Farm)</t>
  </si>
  <si>
    <t>Agro Alfa SARL</t>
  </si>
  <si>
    <t>Gagarawa, Jigawa State</t>
  </si>
  <si>
    <t>Great Northern Agribusiness Ltd., subsidiary of Lee Group</t>
  </si>
  <si>
    <t>Gagarawa Sugar Complex</t>
  </si>
  <si>
    <t>Hunyani Farm JV</t>
  </si>
  <si>
    <t>Countrycode in ISO 3166-1</t>
  </si>
  <si>
    <t>Source: http://www.unece.org/cefact/locode/service/location, accessed 23-Jun-2015</t>
  </si>
  <si>
    <t>North of Sahara, regional</t>
  </si>
  <si>
    <t>NSR</t>
  </si>
  <si>
    <t>South of Sahara, regional</t>
  </si>
  <si>
    <t>SSR</t>
  </si>
  <si>
    <t>Africa, regional</t>
  </si>
  <si>
    <t>AFR</t>
  </si>
  <si>
    <t>Regional</t>
  </si>
  <si>
    <t>BOA</t>
  </si>
  <si>
    <t>Algeria</t>
  </si>
  <si>
    <t>DZ</t>
  </si>
  <si>
    <t>AO</t>
  </si>
  <si>
    <t>BJ</t>
  </si>
  <si>
    <t>Botswana</t>
  </si>
  <si>
    <t>BW</t>
  </si>
  <si>
    <t>Burkina Faso</t>
  </si>
  <si>
    <t>BF</t>
  </si>
  <si>
    <t>Burundi</t>
  </si>
  <si>
    <t>BI</t>
  </si>
  <si>
    <t>CM</t>
  </si>
  <si>
    <t>Cape Verde</t>
  </si>
  <si>
    <t>CV</t>
  </si>
  <si>
    <t>Central African Republic</t>
  </si>
  <si>
    <t>CF</t>
  </si>
  <si>
    <t>Chad</t>
  </si>
  <si>
    <t>TD</t>
  </si>
  <si>
    <t>Comoros</t>
  </si>
  <si>
    <t>KM</t>
  </si>
  <si>
    <t>Congo</t>
  </si>
  <si>
    <t>CG</t>
  </si>
  <si>
    <t>Congo, The Democratic Republic of the</t>
  </si>
  <si>
    <t>CD</t>
  </si>
  <si>
    <t>Côte d'Ivoire</t>
  </si>
  <si>
    <t>CI</t>
  </si>
  <si>
    <t>Djibouti</t>
  </si>
  <si>
    <t>DJ</t>
  </si>
  <si>
    <t>Egypt</t>
  </si>
  <si>
    <t>EG</t>
  </si>
  <si>
    <t>Equatorial Guinea</t>
  </si>
  <si>
    <t>GQ</t>
  </si>
  <si>
    <t>Eritrea</t>
  </si>
  <si>
    <t>ER</t>
  </si>
  <si>
    <t>ET</t>
  </si>
  <si>
    <t>Gabon</t>
  </si>
  <si>
    <t>GA</t>
  </si>
  <si>
    <t>GM</t>
  </si>
  <si>
    <t>GH</t>
  </si>
  <si>
    <t>GN</t>
  </si>
  <si>
    <t>Guinea-Bissau</t>
  </si>
  <si>
    <t>GW</t>
  </si>
  <si>
    <t>Kenya</t>
  </si>
  <si>
    <t>KE</t>
  </si>
  <si>
    <t>Lesotho</t>
  </si>
  <si>
    <t>LS</t>
  </si>
  <si>
    <t>Liberia</t>
  </si>
  <si>
    <t>LR</t>
  </si>
  <si>
    <t>Libya</t>
  </si>
  <si>
    <t>LY</t>
  </si>
  <si>
    <t>MG</t>
  </si>
  <si>
    <t>Malawi</t>
  </si>
  <si>
    <t>MW</t>
  </si>
  <si>
    <t>ML</t>
  </si>
  <si>
    <t>MR</t>
  </si>
  <si>
    <t>Mauritius</t>
  </si>
  <si>
    <t>MU</t>
  </si>
  <si>
    <t>Morocco</t>
  </si>
  <si>
    <t>MA</t>
  </si>
  <si>
    <t>MZ</t>
  </si>
  <si>
    <t>NA</t>
  </si>
  <si>
    <t>Niger</t>
  </si>
  <si>
    <t>NE</t>
  </si>
  <si>
    <t>NG</t>
  </si>
  <si>
    <t>Rwanda</t>
  </si>
  <si>
    <t>RW</t>
  </si>
  <si>
    <t>Sao Tome and Principe</t>
  </si>
  <si>
    <t>ST</t>
  </si>
  <si>
    <t>SN</t>
  </si>
  <si>
    <t>Seychelles</t>
  </si>
  <si>
    <t>SC</t>
  </si>
  <si>
    <t>SL</t>
  </si>
  <si>
    <t>Somalia</t>
  </si>
  <si>
    <t>SO</t>
  </si>
  <si>
    <t>South Africa</t>
  </si>
  <si>
    <t>ZA</t>
  </si>
  <si>
    <t>South Sudan</t>
  </si>
  <si>
    <t>SS</t>
  </si>
  <si>
    <t>SD</t>
  </si>
  <si>
    <t>Swaziland</t>
  </si>
  <si>
    <t>SW</t>
  </si>
  <si>
    <t>TZ</t>
  </si>
  <si>
    <t>TG</t>
  </si>
  <si>
    <t>Tunisia</t>
  </si>
  <si>
    <t>TN</t>
  </si>
  <si>
    <t>UG</t>
  </si>
  <si>
    <t>Western Sahara</t>
  </si>
  <si>
    <t>EH</t>
  </si>
  <si>
    <t>ZM</t>
  </si>
  <si>
    <t>ZW</t>
  </si>
  <si>
    <t>AO.01</t>
  </si>
  <si>
    <t>AO.02</t>
  </si>
  <si>
    <t>AO.03</t>
  </si>
  <si>
    <t>AO.04</t>
  </si>
  <si>
    <t>AO.05</t>
  </si>
  <si>
    <t>AO.06</t>
  </si>
  <si>
    <t>AO.07</t>
  </si>
  <si>
    <t>BJ.01</t>
  </si>
  <si>
    <t>BJ.02</t>
  </si>
  <si>
    <t>CM.01</t>
  </si>
  <si>
    <t>CM.02</t>
  </si>
  <si>
    <t>CM.03</t>
  </si>
  <si>
    <t>CM.04</t>
  </si>
  <si>
    <t>CI.01</t>
  </si>
  <si>
    <t>CD.01</t>
  </si>
  <si>
    <t>CD.02</t>
  </si>
  <si>
    <t>ET.01</t>
  </si>
  <si>
    <t>GA.01</t>
  </si>
  <si>
    <t>GH.01</t>
  </si>
  <si>
    <t>GN.01</t>
  </si>
  <si>
    <t>MG.01</t>
  </si>
  <si>
    <t>MG.02</t>
  </si>
  <si>
    <t>MG.03</t>
  </si>
  <si>
    <t>MG.04</t>
  </si>
  <si>
    <t>MG.05</t>
  </si>
  <si>
    <t>MG.06</t>
  </si>
  <si>
    <t>ML.01</t>
  </si>
  <si>
    <t>ML.02</t>
  </si>
  <si>
    <t>ML.03</t>
  </si>
  <si>
    <t>ML.04</t>
  </si>
  <si>
    <t>ML.05</t>
  </si>
  <si>
    <t>ML.06</t>
  </si>
  <si>
    <t>MR.01</t>
  </si>
  <si>
    <t>MZ.01</t>
  </si>
  <si>
    <t>MZ.02</t>
  </si>
  <si>
    <t>MZ.04</t>
  </si>
  <si>
    <t>MZ.03</t>
  </si>
  <si>
    <t>MZ.05</t>
  </si>
  <si>
    <t>MZ.06</t>
  </si>
  <si>
    <t>MZ.07</t>
  </si>
  <si>
    <t>NA.01</t>
  </si>
  <si>
    <t>NG.01</t>
  </si>
  <si>
    <t>NG.02</t>
  </si>
  <si>
    <t>NG.03</t>
  </si>
  <si>
    <t>NG.04</t>
  </si>
  <si>
    <t>SN.01</t>
  </si>
  <si>
    <t>SL.01</t>
  </si>
  <si>
    <t>SL.02</t>
  </si>
  <si>
    <t>SD.01</t>
  </si>
  <si>
    <t>SD.02</t>
  </si>
  <si>
    <t>TZ.01</t>
  </si>
  <si>
    <t>TG.01</t>
  </si>
  <si>
    <t>UG.01</t>
  </si>
  <si>
    <t>UG.02</t>
  </si>
  <si>
    <t>UG.03</t>
  </si>
  <si>
    <t>ZM.01</t>
  </si>
  <si>
    <t>ZM.02</t>
  </si>
  <si>
    <t>ZM.03</t>
  </si>
  <si>
    <t>ZM.04</t>
  </si>
  <si>
    <t>ZM.05</t>
  </si>
  <si>
    <t>ZM.06</t>
  </si>
  <si>
    <t>ZW.01</t>
  </si>
  <si>
    <t>ZW.02</t>
  </si>
  <si>
    <t>ZW.03</t>
  </si>
  <si>
    <t>ZW.04</t>
  </si>
  <si>
    <t>ZW.05</t>
  </si>
  <si>
    <t>Year Cultivation Began, if known</t>
  </si>
  <si>
    <t>never</t>
  </si>
  <si>
    <t>1930s</t>
  </si>
  <si>
    <t>(16)</t>
  </si>
  <si>
    <t>(1) p. 142; (16)</t>
  </si>
  <si>
    <t>Chinese Agricultural Investments in Africa, 1987-2016</t>
  </si>
  <si>
    <t>Actual Land Acquired by Chinese Companies in Africa, 1987-2016</t>
  </si>
  <si>
    <t>(17)</t>
  </si>
  <si>
    <t>(18)</t>
  </si>
  <si>
    <t>(19)</t>
  </si>
  <si>
    <t>(20)</t>
  </si>
  <si>
    <t>(21)</t>
  </si>
  <si>
    <t>(22)</t>
  </si>
  <si>
    <t>Sichuan Daily, May 3, 2016, "Sichuan Agriculture Team 'drew' a circle in Uganda" [nongye chuanjun zai wuganda huale yigequan]. https://sichuan.scol.com.cn/dwzw/201605/54516756_3.html</t>
  </si>
  <si>
    <t>Xinhua, Nov. 28, 2015, "Feature: Chinese-managed farm brings hope for food security in Zimbabwe" http://www.xinhuanet.com/english/2015-11/28/c_134864765.htm</t>
  </si>
  <si>
    <t>the Nigerian Archive, May 18, 2017, "Jigawa Lays Foundation for Industrial Hub", http://www.nigeriarchive.com/jigawa-lays-foundation-for-industrial-hub-4/</t>
  </si>
  <si>
    <t>AllAfrica, Dec. 22, 2015, "Gambia: MOA Applauds President Jammeh for Acquiring Seed Hybrids for Gambians" https://allafrica.com/stories/201512220927.html</t>
  </si>
  <si>
    <t>AllAfrica, June 28, 2018, "Namibia: Tobacco Investors Seek Cabinet Approval" https://allafrica.com/stories/201806280419.html</t>
  </si>
  <si>
    <r>
      <t xml:space="preserve">Grain, Feb. 19, 2015, </t>
    </r>
    <r>
      <rPr>
        <i/>
        <sz val="10"/>
        <color rgb="FF000000"/>
        <rFont val="Arial"/>
        <family val="2"/>
      </rPr>
      <t xml:space="preserve">the land grabbers of the Nacala Corridor, </t>
    </r>
    <r>
      <rPr>
        <sz val="10"/>
        <color rgb="FF000000"/>
        <rFont val="Arial"/>
        <family val="2"/>
      </rPr>
      <t>https://www.grain.org/article/entries/5137-the-land-grabbers-of-the-nacala-corridor</t>
    </r>
  </si>
  <si>
    <t>Farmlandgrab, Aug. 26, 2015, "Questions we need to ask about what would be the second largest rubber plantation in Africa" http://www.farmlandgrab.org/post/view/25254-questions-we-need-to-ask-about-what-would-be-the-second-largest-rubber-plantation-in-africa</t>
  </si>
  <si>
    <t>July 2018 Release, v1.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</si>
</sst>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5" x14ac:knownFonts="1">
    <font>
      <sz val="10"/>
      <color rgb="FF000000"/>
      <name val="Arial"/>
    </font>
    <font>
      <b/>
      <sz val="10"/>
      <color rgb="FF231F20"/>
      <name val="Arial"/>
    </font>
    <font>
      <b/>
      <sz val="10"/>
      <name val="Arial"/>
    </font>
    <font>
      <sz val="10"/>
      <color rgb="FF231F20"/>
      <name val="Arial"/>
    </font>
    <font>
      <sz val="10"/>
      <name val="Arial"/>
    </font>
    <font>
      <sz val="10"/>
      <name val="Arial"/>
    </font>
    <font>
      <sz val="10"/>
      <color rgb="FF000000"/>
      <name val="Arial"/>
    </font>
    <font>
      <sz val="10"/>
      <color rgb="FFFF0000"/>
      <name val="Arial"/>
    </font>
    <font>
      <u/>
      <sz val="10"/>
      <color rgb="FF000000"/>
      <name val="Arial"/>
    </font>
    <font>
      <u/>
      <sz val="10"/>
      <color rgb="FF231F20"/>
      <name val="Arial"/>
    </font>
    <font>
      <u/>
      <sz val="10"/>
      <color rgb="FF000000"/>
      <name val="Arial"/>
    </font>
    <font>
      <sz val="11"/>
      <name val="Arial"/>
    </font>
    <font>
      <i/>
      <sz val="10"/>
      <name val="Arial"/>
    </font>
    <font>
      <b/>
      <sz val="10"/>
      <color rgb="FF000000"/>
      <name val="Arial"/>
      <family val="2"/>
    </font>
    <font>
      <u/>
      <sz val="10"/>
      <color theme="11"/>
      <name val="Arial"/>
    </font>
    <font>
      <sz val="10"/>
      <color rgb="FF222222"/>
      <name val="Arial"/>
      <charset val="204"/>
    </font>
    <font>
      <u/>
      <sz val="10"/>
      <color theme="10"/>
      <name val="Arial"/>
    </font>
    <font>
      <b/>
      <sz val="10"/>
      <name val="Verdana"/>
      <family val="2"/>
    </font>
    <font>
      <sz val="6"/>
      <name val="Inherit"/>
    </font>
    <font>
      <sz val="10"/>
      <name val="Verdana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rgb="FF231F20"/>
      <name val="Arial"/>
      <family val="2"/>
    </font>
    <font>
      <sz val="10"/>
      <color rgb="FF000000"/>
      <name val="Arial"/>
      <family val="2"/>
    </font>
    <font>
      <i/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62">
    <xf numFmtId="0" fontId="0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78">
    <xf numFmtId="0" fontId="0" fillId="0" borderId="0" xfId="0" applyFont="1" applyAlignme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top"/>
    </xf>
    <xf numFmtId="3" fontId="1" fillId="0" borderId="0" xfId="0" applyNumberFormat="1" applyFont="1" applyAlignment="1">
      <alignment horizontal="left" vertical="top"/>
    </xf>
    <xf numFmtId="0" fontId="2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vertical="top"/>
    </xf>
    <xf numFmtId="3" fontId="3" fillId="0" borderId="0" xfId="0" applyNumberFormat="1" applyFont="1" applyAlignment="1">
      <alignment horizontal="left" vertical="top"/>
    </xf>
    <xf numFmtId="3" fontId="3" fillId="0" borderId="0" xfId="0" applyNumberFormat="1" applyFont="1" applyAlignment="1">
      <alignment horizontal="left"/>
    </xf>
    <xf numFmtId="0" fontId="4" fillId="0" borderId="0" xfId="0" applyFont="1"/>
    <xf numFmtId="0" fontId="5" fillId="0" borderId="0" xfId="0" applyFont="1" applyAlignment="1"/>
    <xf numFmtId="0" fontId="4" fillId="2" borderId="0" xfId="0" applyFont="1" applyFill="1" applyAlignment="1">
      <alignment horizontal="left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3" fontId="5" fillId="0" borderId="0" xfId="0" applyNumberFormat="1" applyFont="1"/>
    <xf numFmtId="3" fontId="5" fillId="0" borderId="0" xfId="0" applyNumberFormat="1" applyFont="1"/>
    <xf numFmtId="0" fontId="5" fillId="0" borderId="0" xfId="0" applyFont="1" applyAlignment="1">
      <alignment horizontal="left"/>
    </xf>
    <xf numFmtId="0" fontId="8" fillId="2" borderId="0" xfId="0" applyFont="1" applyFill="1" applyAlignment="1">
      <alignment horizontal="left"/>
    </xf>
    <xf numFmtId="0" fontId="7" fillId="0" borderId="0" xfId="0" applyFont="1" applyAlignment="1"/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3" fillId="2" borderId="0" xfId="0" applyFont="1" applyFill="1" applyAlignment="1">
      <alignment horizontal="left"/>
    </xf>
    <xf numFmtId="0" fontId="4" fillId="0" borderId="0" xfId="0" applyFont="1" applyAlignment="1"/>
    <xf numFmtId="0" fontId="11" fillId="0" borderId="0" xfId="0" applyFont="1" applyAlignment="1"/>
    <xf numFmtId="0" fontId="3" fillId="0" borderId="0" xfId="0" applyFont="1" applyAlignment="1">
      <alignment horizontal="left"/>
    </xf>
    <xf numFmtId="0" fontId="4" fillId="0" borderId="0" xfId="0" applyFont="1" applyAlignment="1"/>
    <xf numFmtId="0" fontId="11" fillId="0" borderId="0" xfId="0" applyFont="1" applyAlignment="1"/>
    <xf numFmtId="0" fontId="11" fillId="0" borderId="0" xfId="0" applyFont="1" applyAlignment="1"/>
    <xf numFmtId="0" fontId="0" fillId="0" borderId="0" xfId="0" applyFont="1" applyAlignment="1"/>
    <xf numFmtId="0" fontId="13" fillId="0" borderId="0" xfId="0" applyFont="1" applyAlignment="1"/>
    <xf numFmtId="0" fontId="13" fillId="0" borderId="0" xfId="0" applyFont="1" applyAlignment="1">
      <alignment wrapText="1"/>
    </xf>
    <xf numFmtId="0" fontId="4" fillId="0" borderId="0" xfId="0" applyFont="1" applyFill="1" applyBorder="1" applyAlignment="1" applyProtection="1"/>
    <xf numFmtId="0" fontId="4" fillId="0" borderId="0" xfId="0" applyFont="1" applyAlignment="1"/>
    <xf numFmtId="0" fontId="0" fillId="0" borderId="0" xfId="0" applyFont="1" applyAlignment="1"/>
    <xf numFmtId="0" fontId="11" fillId="0" borderId="0" xfId="0" applyFont="1" applyAlignment="1"/>
    <xf numFmtId="0" fontId="3" fillId="0" borderId="0" xfId="0" applyFont="1" applyFill="1" applyAlignment="1">
      <alignment horizontal="left"/>
    </xf>
    <xf numFmtId="3" fontId="3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center" vertical="top"/>
    </xf>
    <xf numFmtId="3" fontId="3" fillId="0" borderId="0" xfId="0" applyNumberFormat="1" applyFont="1" applyFill="1" applyAlignment="1">
      <alignment horizontal="left" vertical="top"/>
    </xf>
    <xf numFmtId="0" fontId="0" fillId="0" borderId="0" xfId="0" applyFont="1" applyFill="1" applyAlignment="1"/>
    <xf numFmtId="0" fontId="3" fillId="0" borderId="0" xfId="0" applyFont="1" applyFill="1" applyAlignment="1">
      <alignment horizontal="center"/>
    </xf>
    <xf numFmtId="0" fontId="5" fillId="0" borderId="0" xfId="0" applyFont="1" applyFill="1" applyAlignment="1"/>
    <xf numFmtId="0" fontId="0" fillId="3" borderId="0" xfId="0" applyFont="1" applyFill="1" applyAlignment="1"/>
    <xf numFmtId="0" fontId="0" fillId="4" borderId="0" xfId="0" applyFont="1" applyFill="1" applyAlignment="1"/>
    <xf numFmtId="0" fontId="17" fillId="5" borderId="1" xfId="0" applyFont="1" applyFill="1" applyBorder="1"/>
    <xf numFmtId="0" fontId="17" fillId="5" borderId="2" xfId="0" applyFont="1" applyFill="1" applyBorder="1"/>
    <xf numFmtId="0" fontId="18" fillId="5" borderId="3" xfId="0" applyFont="1" applyFill="1" applyBorder="1"/>
    <xf numFmtId="0" fontId="19" fillId="5" borderId="4" xfId="0" applyFont="1" applyFill="1" applyBorder="1"/>
    <xf numFmtId="0" fontId="19" fillId="5" borderId="0" xfId="0" applyFont="1" applyFill="1" applyBorder="1"/>
    <xf numFmtId="0" fontId="16" fillId="5" borderId="5" xfId="82" applyFill="1" applyBorder="1"/>
    <xf numFmtId="0" fontId="0" fillId="5" borderId="5" xfId="0" applyFill="1" applyBorder="1"/>
    <xf numFmtId="0" fontId="0" fillId="5" borderId="4" xfId="0" applyFill="1" applyBorder="1"/>
    <xf numFmtId="0" fontId="0" fillId="5" borderId="0" xfId="0" applyFill="1" applyBorder="1"/>
    <xf numFmtId="0" fontId="19" fillId="5" borderId="5" xfId="0" applyFont="1" applyFill="1" applyBorder="1"/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49" fontId="0" fillId="0" borderId="0" xfId="0" applyNumberFormat="1" applyFont="1" applyAlignment="1"/>
    <xf numFmtId="0" fontId="0" fillId="0" borderId="0" xfId="0" applyFill="1"/>
    <xf numFmtId="49" fontId="4" fillId="0" borderId="0" xfId="0" applyNumberFormat="1" applyFont="1" applyAlignment="1"/>
    <xf numFmtId="0" fontId="0" fillId="0" borderId="0" xfId="0" applyFont="1" applyFill="1" applyAlignment="1">
      <alignment horizontal="left"/>
    </xf>
    <xf numFmtId="164" fontId="0" fillId="0" borderId="0" xfId="0" applyNumberFormat="1" applyFont="1" applyAlignment="1"/>
    <xf numFmtId="0" fontId="3" fillId="0" borderId="0" xfId="0" quotePrefix="1" applyFont="1" applyAlignment="1">
      <alignment horizontal="left"/>
    </xf>
    <xf numFmtId="0" fontId="3" fillId="0" borderId="0" xfId="0" quotePrefix="1" applyFont="1" applyFill="1" applyAlignment="1">
      <alignment horizontal="left"/>
    </xf>
    <xf numFmtId="49" fontId="4" fillId="0" borderId="0" xfId="0" quotePrefix="1" applyNumberFormat="1" applyFont="1" applyAlignment="1"/>
    <xf numFmtId="0" fontId="4" fillId="0" borderId="0" xfId="0" applyFont="1" applyFill="1" applyBorder="1" applyAlignment="1" applyProtection="1">
      <alignment horizontal="left" vertical="top"/>
    </xf>
    <xf numFmtId="0" fontId="20" fillId="0" borderId="0" xfId="82" quotePrefix="1" applyFont="1" applyFill="1" applyAlignment="1">
      <alignment horizontal="left"/>
    </xf>
    <xf numFmtId="49" fontId="21" fillId="0" borderId="0" xfId="0" quotePrefix="1" applyNumberFormat="1" applyFont="1" applyAlignment="1"/>
    <xf numFmtId="0" fontId="22" fillId="0" borderId="0" xfId="0" applyFont="1" applyFill="1" applyAlignment="1">
      <alignment horizontal="left"/>
    </xf>
    <xf numFmtId="0" fontId="23" fillId="0" borderId="0" xfId="0" quotePrefix="1" applyFont="1" applyFill="1"/>
    <xf numFmtId="0" fontId="22" fillId="0" borderId="0" xfId="0" quotePrefix="1" applyFont="1" applyAlignment="1">
      <alignment horizontal="left"/>
    </xf>
    <xf numFmtId="0" fontId="21" fillId="0" borderId="0" xfId="0" applyFont="1" applyFill="1" applyAlignment="1">
      <alignment horizontal="center"/>
    </xf>
    <xf numFmtId="0" fontId="15" fillId="0" borderId="0" xfId="0" applyFont="1" applyFill="1" applyAlignment="1"/>
    <xf numFmtId="0" fontId="16" fillId="0" borderId="0" xfId="82" applyFill="1" applyAlignment="1"/>
    <xf numFmtId="0" fontId="22" fillId="0" borderId="0" xfId="0" quotePrefix="1" applyFont="1" applyFill="1" applyAlignment="1">
      <alignment horizontal="left"/>
    </xf>
    <xf numFmtId="0" fontId="23" fillId="0" borderId="0" xfId="0" applyFont="1" applyFill="1" applyAlignment="1"/>
    <xf numFmtId="0" fontId="23" fillId="0" borderId="0" xfId="0" applyFont="1" applyAlignment="1"/>
    <xf numFmtId="0" fontId="13" fillId="0" borderId="0" xfId="0" applyFont="1" applyAlignment="1">
      <alignment horizontal="center" wrapText="1"/>
    </xf>
  </cellXfs>
  <cellStyles count="162">
    <cellStyle name="Followed Hyperlink" xfId="1" builtinId="9" hidden="1"/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Hyperlink" xfId="8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Actual Land Acquired by Chinese Companies in Africa, 1987-2016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21829479795591"/>
          <c:y val="0.18133689297421501"/>
          <c:w val="0.85039277334149499"/>
          <c:h val="0.4934788074885130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3"/>
            </a:solidFill>
          </c:spPr>
          <c:invertIfNegative val="0"/>
          <c:cat>
            <c:strRef>
              <c:f>Graph!$A$3:$A$19</c:f>
              <c:strCache>
                <c:ptCount val="17"/>
                <c:pt idx="0">
                  <c:v>Benin</c:v>
                </c:pt>
                <c:pt idx="1">
                  <c:v>Cameroon</c:v>
                </c:pt>
                <c:pt idx="2">
                  <c:v>Côte dIvoire</c:v>
                </c:pt>
                <c:pt idx="3">
                  <c:v>DR Congo</c:v>
                </c:pt>
                <c:pt idx="4">
                  <c:v>Ghana</c:v>
                </c:pt>
                <c:pt idx="5">
                  <c:v>Guinea</c:v>
                </c:pt>
                <c:pt idx="6">
                  <c:v>Madagascar</c:v>
                </c:pt>
                <c:pt idx="7">
                  <c:v>Mali</c:v>
                </c:pt>
                <c:pt idx="8">
                  <c:v>Mozambique</c:v>
                </c:pt>
                <c:pt idx="9">
                  <c:v>Nigeria</c:v>
                </c:pt>
                <c:pt idx="10">
                  <c:v>Sierra Leone</c:v>
                </c:pt>
                <c:pt idx="11">
                  <c:v>Sudan</c:v>
                </c:pt>
                <c:pt idx="12">
                  <c:v>Tanzania</c:v>
                </c:pt>
                <c:pt idx="13">
                  <c:v>Togo</c:v>
                </c:pt>
                <c:pt idx="14">
                  <c:v>Uganda</c:v>
                </c:pt>
                <c:pt idx="15">
                  <c:v>Zambia</c:v>
                </c:pt>
                <c:pt idx="16">
                  <c:v>Zimbabwe</c:v>
                </c:pt>
              </c:strCache>
            </c:strRef>
          </c:cat>
          <c:val>
            <c:numRef>
              <c:f>Graph!$B$3:$B$19</c:f>
              <c:numCache>
                <c:formatCode>0.0</c:formatCode>
                <c:ptCount val="17"/>
                <c:pt idx="0">
                  <c:v>5.2</c:v>
                </c:pt>
                <c:pt idx="1">
                  <c:v>104.655</c:v>
                </c:pt>
                <c:pt idx="2">
                  <c:v>1.58</c:v>
                </c:pt>
                <c:pt idx="3">
                  <c:v>0.74</c:v>
                </c:pt>
                <c:pt idx="4">
                  <c:v>0.5</c:v>
                </c:pt>
                <c:pt idx="5">
                  <c:v>2.4</c:v>
                </c:pt>
                <c:pt idx="6">
                  <c:v>30.47</c:v>
                </c:pt>
                <c:pt idx="7">
                  <c:v>26.173999999999999</c:v>
                </c:pt>
                <c:pt idx="8">
                  <c:v>31.173999999999999</c:v>
                </c:pt>
                <c:pt idx="9">
                  <c:v>14.025</c:v>
                </c:pt>
                <c:pt idx="10">
                  <c:v>1.845</c:v>
                </c:pt>
                <c:pt idx="11">
                  <c:v>1.7270000000000001</c:v>
                </c:pt>
                <c:pt idx="12">
                  <c:v>6.9</c:v>
                </c:pt>
                <c:pt idx="13">
                  <c:v>1.7</c:v>
                </c:pt>
                <c:pt idx="14">
                  <c:v>0.495</c:v>
                </c:pt>
                <c:pt idx="15">
                  <c:v>8.8520000000000003</c:v>
                </c:pt>
                <c:pt idx="16">
                  <c:v>14.462999999999999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5B-F248-B33C-F1F33F29FC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128502360"/>
        <c:axId val="2073131592"/>
      </c:barChart>
      <c:catAx>
        <c:axId val="21285023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1100" b="1"/>
            </a:pPr>
            <a:endParaRPr lang="en-US"/>
          </a:p>
        </c:txPr>
        <c:crossAx val="2073131592"/>
        <c:crosses val="autoZero"/>
        <c:auto val="1"/>
        <c:lblAlgn val="ctr"/>
        <c:lblOffset val="100"/>
        <c:noMultiLvlLbl val="0"/>
      </c:catAx>
      <c:valAx>
        <c:axId val="207313159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Thousands of hectares</a:t>
                </a:r>
              </a:p>
            </c:rich>
          </c:tx>
          <c:layout/>
          <c:overlay val="0"/>
        </c:title>
        <c:numFmt formatCode="0.0" sourceLinked="1"/>
        <c:majorTickMark val="out"/>
        <c:minorTickMark val="none"/>
        <c:tickLblPos val="nextTo"/>
        <c:crossAx val="21285023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57149</xdr:colOff>
      <xdr:row>0</xdr:row>
      <xdr:rowOff>123826</xdr:rowOff>
    </xdr:from>
    <xdr:to>
      <xdr:col>14</xdr:col>
      <xdr:colOff>38100</xdr:colOff>
      <xdr:row>27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0.57236</cdr:x>
      <cdr:y>0.85822</cdr:y>
    </cdr:from>
    <cdr:to>
      <cdr:x>0.98262</cdr:x>
      <cdr:y>0.99194</cdr:y>
    </cdr:to>
    <cdr:pic>
      <cdr:nvPicPr>
        <cdr:cNvPr id="2" name="Picture 1">
          <a:extLst xmlns:a="http://schemas.openxmlformats.org/drawingml/2006/main">
            <a:ext uri="{FF2B5EF4-FFF2-40B4-BE49-F238E27FC236}">
              <a16:creationId xmlns:a16="http://schemas.microsoft.com/office/drawing/2014/main" id="{8389C7CE-7E39-F646-9F7B-327647BA3264}"/>
            </a:ext>
          </a:extLst>
        </cdr:cNvPr>
        <cdr:cNvPicPr>
          <a:picLocks xmlns:a="http://schemas.openxmlformats.org/drawingml/2006/main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3827131" y="3931968"/>
          <a:ext cx="2743200" cy="612648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0.07123</cdr:x>
      <cdr:y>0.89813</cdr:y>
    </cdr:from>
    <cdr:to>
      <cdr:x>0.46296</cdr:x>
      <cdr:y>0.96881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476250" y="4114799"/>
          <a:ext cx="2619375" cy="3238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200" b="1"/>
            <a:t>July 2018 Release, v1.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bio-tr.com/?tianrui/qyjj/" TargetMode="External"/><Relationship Id="rId3" Type="http://schemas.openxmlformats.org/officeDocument/2006/relationships/hyperlink" Target="http://www.portalangop.co.ao/angola/en_us/noticias/economia/2014/5/23/Agriculture-Minister-unveils-rice-farm-Longa-commune,95610927-788b-416b-ad8a-946c89e4b47b.html" TargetMode="External"/><Relationship Id="rId7" Type="http://schemas.openxmlformats.org/officeDocument/2006/relationships/hyperlink" Target="http://www.chinayonggroup.com/Item/Show.asp?m=1&amp;d=60" TargetMode="External"/><Relationship Id="rId2" Type="http://schemas.openxmlformats.org/officeDocument/2006/relationships/hyperlink" Target="http://hunan.ifeng.com/news/fghx/detail_2014_03/04/1925457_0.shtml" TargetMode="External"/><Relationship Id="rId1" Type="http://schemas.openxmlformats.org/officeDocument/2006/relationships/hyperlink" Target="http://www.gesterra-angola.com/projectos.php" TargetMode="External"/><Relationship Id="rId6" Type="http://schemas.openxmlformats.org/officeDocument/2006/relationships/hyperlink" Target="http://sd.mofcom.gov.cn/aarticle/jmxw/201205/20120508139850.html" TargetMode="External"/><Relationship Id="rId5" Type="http://schemas.openxmlformats.org/officeDocument/2006/relationships/hyperlink" Target="http://hzc.hunancom.gov.cn/swdt/342289.htm" TargetMode="External"/><Relationship Id="rId4" Type="http://schemas.openxmlformats.org/officeDocument/2006/relationships/hyperlink" Target="http://gmg.listedcompany.com/misc/ar2013.pdf" TargetMode="External"/><Relationship Id="rId9" Type="http://schemas.openxmlformats.org/officeDocument/2006/relationships/hyperlink" Target="http://www.hubeifarm.com/xwdt/tpxw/2830.ht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53"/>
  <sheetViews>
    <sheetView tabSelected="1" zoomScale="125" zoomScaleNormal="125" zoomScalePageLayoutView="125" workbookViewId="0">
      <pane ySplit="3" topLeftCell="A4" activePane="bottomLeft" state="frozen"/>
      <selection pane="bottomLeft" activeCell="A11" sqref="A11"/>
    </sheetView>
  </sheetViews>
  <sheetFormatPr defaultColWidth="14.42578125" defaultRowHeight="15.75" customHeight="1" x14ac:dyDescent="0.2"/>
  <cols>
    <col min="1" max="1" width="6.140625" style="34" bestFit="1" customWidth="1"/>
    <col min="2" max="2" width="13.85546875" customWidth="1"/>
    <col min="4" max="4" width="18.85546875" bestFit="1" customWidth="1"/>
    <col min="5" max="5" width="26" customWidth="1"/>
    <col min="6" max="6" width="18.140625" customWidth="1"/>
    <col min="7" max="7" width="15.140625" customWidth="1"/>
    <col min="8" max="8" width="17.42578125" customWidth="1"/>
    <col min="10" max="10" width="14.42578125" style="34"/>
    <col min="11" max="11" width="21.42578125" style="34" customWidth="1"/>
    <col min="12" max="12" width="14.42578125" style="34"/>
  </cols>
  <sheetData>
    <row r="1" spans="1:19" ht="15.75" customHeight="1" x14ac:dyDescent="0.2">
      <c r="A1" s="55"/>
      <c r="B1" s="1" t="s">
        <v>449</v>
      </c>
      <c r="C1" s="1"/>
      <c r="D1" s="1"/>
      <c r="E1" s="1"/>
      <c r="F1" s="2" t="s">
        <v>464</v>
      </c>
      <c r="G1" s="3"/>
      <c r="H1" s="1"/>
      <c r="I1" s="1"/>
      <c r="J1" s="1"/>
      <c r="K1" s="1"/>
      <c r="L1" s="4"/>
      <c r="M1" s="4"/>
      <c r="N1" s="4"/>
      <c r="O1" s="4"/>
      <c r="P1" s="4"/>
      <c r="Q1" s="4"/>
      <c r="R1" s="4"/>
      <c r="S1" s="4"/>
    </row>
    <row r="2" spans="1:19" ht="15.75" customHeight="1" x14ac:dyDescent="0.2">
      <c r="A2" s="55"/>
      <c r="B2" s="1" t="s">
        <v>0</v>
      </c>
      <c r="C2" s="1"/>
      <c r="D2" s="1"/>
      <c r="E2" s="1"/>
      <c r="F2" s="2"/>
      <c r="G2" s="3"/>
      <c r="H2" s="1"/>
      <c r="I2" s="1"/>
      <c r="J2" s="1"/>
      <c r="K2" s="1"/>
      <c r="L2" s="4"/>
      <c r="M2" s="4"/>
      <c r="N2" s="4"/>
      <c r="O2" s="4"/>
      <c r="P2" s="4"/>
      <c r="Q2" s="4"/>
      <c r="R2" s="4"/>
      <c r="S2" s="4"/>
    </row>
    <row r="3" spans="1:19" ht="15.75" customHeight="1" x14ac:dyDescent="0.2">
      <c r="A3" s="55"/>
      <c r="B3" s="1" t="s">
        <v>1</v>
      </c>
      <c r="C3" s="1" t="s">
        <v>2</v>
      </c>
      <c r="D3" s="1" t="s">
        <v>3</v>
      </c>
      <c r="E3" s="1" t="s">
        <v>4</v>
      </c>
      <c r="F3" s="2" t="s">
        <v>5</v>
      </c>
      <c r="G3" s="3" t="s">
        <v>6</v>
      </c>
      <c r="H3" s="1" t="s">
        <v>7</v>
      </c>
      <c r="I3" s="1" t="s">
        <v>444</v>
      </c>
      <c r="J3" s="1" t="s">
        <v>8</v>
      </c>
      <c r="K3" s="1" t="s">
        <v>9</v>
      </c>
      <c r="L3" s="4"/>
      <c r="M3" s="4"/>
      <c r="N3" s="4"/>
      <c r="O3" s="4"/>
      <c r="P3" s="4"/>
      <c r="Q3" s="4"/>
      <c r="R3" s="4"/>
      <c r="S3" s="4"/>
    </row>
    <row r="4" spans="1:19" ht="15.75" customHeight="1" x14ac:dyDescent="0.2">
      <c r="A4" s="55" t="s">
        <v>378</v>
      </c>
      <c r="B4" s="5" t="s">
        <v>10</v>
      </c>
      <c r="C4" s="25" t="s">
        <v>273</v>
      </c>
      <c r="D4" s="25" t="s">
        <v>11</v>
      </c>
      <c r="E4" s="5" t="s">
        <v>12</v>
      </c>
      <c r="F4" s="6">
        <v>2011</v>
      </c>
      <c r="G4" s="7">
        <v>12580</v>
      </c>
      <c r="H4" s="37">
        <v>0</v>
      </c>
      <c r="I4" s="63" t="s">
        <v>38</v>
      </c>
      <c r="J4" s="36" t="s">
        <v>270</v>
      </c>
      <c r="K4" s="25" t="s">
        <v>14</v>
      </c>
      <c r="N4" s="34"/>
    </row>
    <row r="5" spans="1:19" ht="15.75" customHeight="1" x14ac:dyDescent="0.2">
      <c r="A5" s="55" t="s">
        <v>379</v>
      </c>
      <c r="B5" s="5" t="s">
        <v>10</v>
      </c>
      <c r="C5" s="5" t="s">
        <v>15</v>
      </c>
      <c r="D5" s="5" t="s">
        <v>16</v>
      </c>
      <c r="E5" s="5" t="s">
        <v>12</v>
      </c>
      <c r="F5" s="6">
        <v>2012</v>
      </c>
      <c r="G5" s="7">
        <v>9433</v>
      </c>
      <c r="H5" s="37">
        <v>0</v>
      </c>
      <c r="I5" s="63" t="s">
        <v>38</v>
      </c>
      <c r="J5" s="36" t="s">
        <v>17</v>
      </c>
      <c r="K5" s="10" t="s">
        <v>18</v>
      </c>
      <c r="P5" s="34"/>
    </row>
    <row r="6" spans="1:19" ht="15.75" customHeight="1" x14ac:dyDescent="0.2">
      <c r="A6" s="55" t="s">
        <v>381</v>
      </c>
      <c r="B6" s="5" t="s">
        <v>10</v>
      </c>
      <c r="C6" s="5" t="s">
        <v>22</v>
      </c>
      <c r="D6" s="5" t="s">
        <v>23</v>
      </c>
      <c r="E6" s="5" t="s">
        <v>24</v>
      </c>
      <c r="F6" s="6">
        <v>2012</v>
      </c>
      <c r="G6" s="7">
        <v>4500</v>
      </c>
      <c r="H6" s="8">
        <v>0</v>
      </c>
      <c r="I6" s="63" t="s">
        <v>38</v>
      </c>
      <c r="J6" s="25" t="s">
        <v>25</v>
      </c>
      <c r="K6" s="25" t="s">
        <v>14</v>
      </c>
    </row>
    <row r="7" spans="1:19" ht="15.75" customHeight="1" x14ac:dyDescent="0.2">
      <c r="A7" s="55" t="s">
        <v>382</v>
      </c>
      <c r="B7" s="5" t="s">
        <v>10</v>
      </c>
      <c r="C7" s="5" t="s">
        <v>26</v>
      </c>
      <c r="D7" s="5" t="s">
        <v>27</v>
      </c>
      <c r="E7" s="5" t="s">
        <v>24</v>
      </c>
      <c r="F7" s="6">
        <v>2012</v>
      </c>
      <c r="G7" s="7">
        <v>1500</v>
      </c>
      <c r="H7" s="8">
        <v>0</v>
      </c>
      <c r="I7" s="25">
        <v>2014</v>
      </c>
      <c r="J7" s="25" t="s">
        <v>17</v>
      </c>
      <c r="K7" s="11" t="s">
        <v>18</v>
      </c>
    </row>
    <row r="8" spans="1:19" ht="15.75" customHeight="1" x14ac:dyDescent="0.2">
      <c r="A8" s="55" t="s">
        <v>384</v>
      </c>
      <c r="B8" s="5" t="s">
        <v>10</v>
      </c>
      <c r="C8" s="5" t="s">
        <v>30</v>
      </c>
      <c r="D8" s="5" t="s">
        <v>31</v>
      </c>
      <c r="E8" s="5" t="s">
        <v>21</v>
      </c>
      <c r="F8" s="6">
        <v>2013</v>
      </c>
      <c r="G8" s="7">
        <v>16000</v>
      </c>
      <c r="H8" s="8">
        <v>0</v>
      </c>
      <c r="I8" s="62" t="s">
        <v>38</v>
      </c>
      <c r="J8" s="25" t="s">
        <v>13</v>
      </c>
      <c r="K8" s="25" t="s">
        <v>14</v>
      </c>
    </row>
    <row r="9" spans="1:19" ht="15.75" customHeight="1" x14ac:dyDescent="0.2">
      <c r="A9" s="55" t="s">
        <v>380</v>
      </c>
      <c r="B9" s="5" t="s">
        <v>10</v>
      </c>
      <c r="C9" s="5" t="s">
        <v>19</v>
      </c>
      <c r="D9" s="5" t="s">
        <v>20</v>
      </c>
      <c r="E9" s="5" t="s">
        <v>21</v>
      </c>
      <c r="F9" s="6">
        <v>2014</v>
      </c>
      <c r="G9" s="7">
        <v>45000</v>
      </c>
      <c r="H9" s="8">
        <v>0</v>
      </c>
      <c r="I9" s="63" t="s">
        <v>38</v>
      </c>
      <c r="J9" s="25" t="s">
        <v>17</v>
      </c>
      <c r="K9" s="25" t="s">
        <v>14</v>
      </c>
    </row>
    <row r="10" spans="1:19" ht="15.75" customHeight="1" x14ac:dyDescent="0.2">
      <c r="A10" s="55" t="s">
        <v>383</v>
      </c>
      <c r="B10" s="5" t="s">
        <v>10</v>
      </c>
      <c r="C10" s="5" t="s">
        <v>28</v>
      </c>
      <c r="D10" s="5" t="s">
        <v>29</v>
      </c>
      <c r="E10" s="5" t="s">
        <v>24</v>
      </c>
      <c r="F10" s="6">
        <v>2014</v>
      </c>
      <c r="G10" s="7">
        <v>3000</v>
      </c>
      <c r="H10" s="8">
        <v>0</v>
      </c>
      <c r="I10" s="62" t="s">
        <v>38</v>
      </c>
      <c r="J10" s="25" t="s">
        <v>13</v>
      </c>
      <c r="K10" s="25" t="s">
        <v>14</v>
      </c>
    </row>
    <row r="11" spans="1:19" ht="15.75" customHeight="1" x14ac:dyDescent="0.2">
      <c r="A11" s="55" t="s">
        <v>385</v>
      </c>
      <c r="B11" s="5" t="s">
        <v>32</v>
      </c>
      <c r="C11" s="5" t="s">
        <v>33</v>
      </c>
      <c r="D11" s="36" t="s">
        <v>34</v>
      </c>
      <c r="E11" s="5" t="s">
        <v>35</v>
      </c>
      <c r="F11" s="6">
        <v>2003</v>
      </c>
      <c r="G11" s="7">
        <v>6000</v>
      </c>
      <c r="H11" s="8">
        <v>5200</v>
      </c>
      <c r="I11" s="5">
        <v>1983</v>
      </c>
      <c r="J11" s="25" t="s">
        <v>36</v>
      </c>
      <c r="K11" s="10" t="s">
        <v>37</v>
      </c>
    </row>
    <row r="12" spans="1:19" ht="15.75" customHeight="1" x14ac:dyDescent="0.2">
      <c r="A12" s="55" t="s">
        <v>386</v>
      </c>
      <c r="B12" s="5" t="s">
        <v>32</v>
      </c>
      <c r="C12" s="5" t="s">
        <v>38</v>
      </c>
      <c r="D12" s="36" t="s">
        <v>38</v>
      </c>
      <c r="E12" s="5" t="s">
        <v>35</v>
      </c>
      <c r="F12" s="6">
        <v>2010</v>
      </c>
      <c r="G12" s="7">
        <v>4800</v>
      </c>
      <c r="H12" s="8">
        <v>0</v>
      </c>
      <c r="I12" s="5" t="s">
        <v>445</v>
      </c>
      <c r="J12" s="25" t="s">
        <v>36</v>
      </c>
      <c r="K12" s="10" t="s">
        <v>39</v>
      </c>
    </row>
    <row r="13" spans="1:19" ht="15.75" customHeight="1" x14ac:dyDescent="0.2">
      <c r="A13" s="55" t="s">
        <v>390</v>
      </c>
      <c r="B13" s="5" t="s">
        <v>40</v>
      </c>
      <c r="C13" s="5" t="s">
        <v>38</v>
      </c>
      <c r="D13" s="36" t="s">
        <v>50</v>
      </c>
      <c r="E13" s="5" t="s">
        <v>51</v>
      </c>
      <c r="F13" s="6">
        <v>2006</v>
      </c>
      <c r="G13" s="7">
        <v>10000</v>
      </c>
      <c r="H13" s="8">
        <v>100</v>
      </c>
      <c r="I13" s="5">
        <v>2006</v>
      </c>
      <c r="J13" s="25" t="s">
        <v>52</v>
      </c>
      <c r="K13" s="25" t="s">
        <v>53</v>
      </c>
    </row>
    <row r="14" spans="1:19" ht="15.75" customHeight="1" x14ac:dyDescent="0.2">
      <c r="A14" s="55" t="s">
        <v>388</v>
      </c>
      <c r="B14" s="5" t="s">
        <v>40</v>
      </c>
      <c r="C14" s="5" t="s">
        <v>46</v>
      </c>
      <c r="D14" s="5" t="s">
        <v>47</v>
      </c>
      <c r="E14" s="5" t="s">
        <v>43</v>
      </c>
      <c r="F14" s="6">
        <v>2008</v>
      </c>
      <c r="G14" s="7">
        <v>40992</v>
      </c>
      <c r="H14" s="8">
        <v>40992</v>
      </c>
      <c r="I14" s="5">
        <v>1991</v>
      </c>
      <c r="J14" s="25" t="s">
        <v>44</v>
      </c>
      <c r="K14" s="10" t="s">
        <v>45</v>
      </c>
    </row>
    <row r="15" spans="1:19" ht="15.75" customHeight="1" x14ac:dyDescent="0.2">
      <c r="A15" s="55" t="s">
        <v>387</v>
      </c>
      <c r="B15" s="5" t="s">
        <v>40</v>
      </c>
      <c r="C15" s="5" t="s">
        <v>41</v>
      </c>
      <c r="D15" s="5" t="s">
        <v>42</v>
      </c>
      <c r="E15" s="5" t="s">
        <v>43</v>
      </c>
      <c r="F15" s="6">
        <v>2010</v>
      </c>
      <c r="G15" s="7">
        <v>45198</v>
      </c>
      <c r="H15" s="8">
        <v>45198</v>
      </c>
      <c r="I15" s="5">
        <v>2011</v>
      </c>
      <c r="J15" s="25" t="s">
        <v>44</v>
      </c>
      <c r="K15" s="10" t="s">
        <v>45</v>
      </c>
    </row>
    <row r="16" spans="1:19" ht="15.75" customHeight="1" x14ac:dyDescent="0.2">
      <c r="A16" s="55" t="s">
        <v>389</v>
      </c>
      <c r="B16" s="5" t="s">
        <v>40</v>
      </c>
      <c r="C16" s="5" t="s">
        <v>48</v>
      </c>
      <c r="D16" s="25" t="s">
        <v>49</v>
      </c>
      <c r="E16" s="5" t="s">
        <v>43</v>
      </c>
      <c r="F16" s="6">
        <v>2012</v>
      </c>
      <c r="G16" s="7">
        <v>18365</v>
      </c>
      <c r="H16" s="8">
        <v>18365</v>
      </c>
      <c r="I16" s="62" t="s">
        <v>38</v>
      </c>
      <c r="J16" s="25" t="s">
        <v>44</v>
      </c>
      <c r="K16" s="10" t="s">
        <v>45</v>
      </c>
    </row>
    <row r="17" spans="1:11" ht="15.75" customHeight="1" x14ac:dyDescent="0.2">
      <c r="A17" s="55" t="s">
        <v>391</v>
      </c>
      <c r="B17" s="5" t="s">
        <v>54</v>
      </c>
      <c r="C17" s="5" t="s">
        <v>55</v>
      </c>
      <c r="D17" s="5" t="s">
        <v>56</v>
      </c>
      <c r="E17" s="5" t="s">
        <v>43</v>
      </c>
      <c r="F17" s="6">
        <v>2008</v>
      </c>
      <c r="G17" s="7">
        <v>1580</v>
      </c>
      <c r="H17" s="8">
        <v>1580</v>
      </c>
      <c r="I17" s="5">
        <v>1995</v>
      </c>
      <c r="J17" s="25" t="s">
        <v>44</v>
      </c>
      <c r="K17" s="10" t="s">
        <v>45</v>
      </c>
    </row>
    <row r="18" spans="1:11" ht="15.75" customHeight="1" x14ac:dyDescent="0.2">
      <c r="A18" s="55" t="s">
        <v>392</v>
      </c>
      <c r="B18" s="5" t="s">
        <v>57</v>
      </c>
      <c r="C18" s="5" t="s">
        <v>38</v>
      </c>
      <c r="D18" s="25" t="s">
        <v>58</v>
      </c>
      <c r="E18" s="5" t="s">
        <v>59</v>
      </c>
      <c r="F18" s="6">
        <v>2007</v>
      </c>
      <c r="G18" s="7">
        <v>3000000</v>
      </c>
      <c r="H18" s="8">
        <v>200</v>
      </c>
      <c r="I18" s="5" t="s">
        <v>445</v>
      </c>
      <c r="J18" s="25" t="s">
        <v>60</v>
      </c>
      <c r="K18" s="25" t="s">
        <v>61</v>
      </c>
    </row>
    <row r="19" spans="1:11" ht="15.75" customHeight="1" x14ac:dyDescent="0.2">
      <c r="A19" s="55" t="s">
        <v>393</v>
      </c>
      <c r="B19" s="5" t="s">
        <v>57</v>
      </c>
      <c r="C19" s="25" t="s">
        <v>62</v>
      </c>
      <c r="D19" s="36" t="s">
        <v>63</v>
      </c>
      <c r="E19" s="5" t="s">
        <v>59</v>
      </c>
      <c r="F19" s="6">
        <v>2010</v>
      </c>
      <c r="G19" s="7">
        <v>540</v>
      </c>
      <c r="H19" s="8">
        <v>540</v>
      </c>
      <c r="I19" s="5">
        <v>1967</v>
      </c>
      <c r="J19" s="25" t="s">
        <v>64</v>
      </c>
      <c r="K19" s="25" t="s">
        <v>65</v>
      </c>
    </row>
    <row r="20" spans="1:11" ht="15.75" customHeight="1" x14ac:dyDescent="0.2">
      <c r="A20" s="55" t="s">
        <v>394</v>
      </c>
      <c r="B20" s="5" t="s">
        <v>66</v>
      </c>
      <c r="C20" s="5" t="s">
        <v>38</v>
      </c>
      <c r="D20" s="5" t="s">
        <v>67</v>
      </c>
      <c r="E20" s="5" t="s">
        <v>68</v>
      </c>
      <c r="F20" s="6">
        <v>2010</v>
      </c>
      <c r="G20" s="7">
        <v>25000</v>
      </c>
      <c r="H20" s="8">
        <v>0</v>
      </c>
      <c r="I20" s="5" t="s">
        <v>445</v>
      </c>
      <c r="J20" s="25" t="s">
        <v>69</v>
      </c>
      <c r="K20" s="25" t="s">
        <v>70</v>
      </c>
    </row>
    <row r="21" spans="1:11" s="40" customFormat="1" ht="15.75" customHeight="1" x14ac:dyDescent="0.2">
      <c r="A21" s="56" t="s">
        <v>395</v>
      </c>
      <c r="B21" s="36" t="s">
        <v>262</v>
      </c>
      <c r="C21" s="36"/>
      <c r="D21" s="68" t="s">
        <v>271</v>
      </c>
      <c r="E21" s="36" t="s">
        <v>263</v>
      </c>
      <c r="F21" s="38">
        <v>2015</v>
      </c>
      <c r="G21" s="39">
        <v>1000</v>
      </c>
      <c r="H21" s="39">
        <v>1</v>
      </c>
      <c r="I21" s="36">
        <v>2015</v>
      </c>
      <c r="J21" s="36" t="s">
        <v>100</v>
      </c>
      <c r="K21" s="69" t="s">
        <v>453</v>
      </c>
    </row>
    <row r="22" spans="1:11" ht="15.75" customHeight="1" x14ac:dyDescent="0.2">
      <c r="A22" s="55" t="s">
        <v>396</v>
      </c>
      <c r="B22" s="5" t="s">
        <v>71</v>
      </c>
      <c r="C22" s="5" t="s">
        <v>38</v>
      </c>
      <c r="D22" s="36" t="s">
        <v>38</v>
      </c>
      <c r="E22" s="5" t="s">
        <v>72</v>
      </c>
      <c r="F22" s="6">
        <v>2013</v>
      </c>
      <c r="G22" s="7">
        <v>500</v>
      </c>
      <c r="H22" s="8">
        <v>500</v>
      </c>
      <c r="I22" s="62" t="s">
        <v>38</v>
      </c>
      <c r="J22" s="25" t="s">
        <v>73</v>
      </c>
      <c r="K22" s="10" t="s">
        <v>74</v>
      </c>
    </row>
    <row r="23" spans="1:11" ht="12.75" x14ac:dyDescent="0.2">
      <c r="A23" s="55" t="s">
        <v>397</v>
      </c>
      <c r="B23" s="5" t="s">
        <v>75</v>
      </c>
      <c r="C23" s="5" t="s">
        <v>76</v>
      </c>
      <c r="D23" s="5" t="s">
        <v>77</v>
      </c>
      <c r="E23" s="5" t="s">
        <v>78</v>
      </c>
      <c r="F23" s="6">
        <v>1996</v>
      </c>
      <c r="G23" s="7">
        <v>2400</v>
      </c>
      <c r="H23" s="8">
        <v>2400</v>
      </c>
      <c r="I23" s="5">
        <v>1979</v>
      </c>
      <c r="J23" s="25" t="s">
        <v>64</v>
      </c>
      <c r="K23" s="25" t="s">
        <v>79</v>
      </c>
    </row>
    <row r="24" spans="1:11" ht="12.75" x14ac:dyDescent="0.2">
      <c r="A24" s="55" t="s">
        <v>399</v>
      </c>
      <c r="B24" s="5" t="s">
        <v>80</v>
      </c>
      <c r="C24" s="5" t="s">
        <v>84</v>
      </c>
      <c r="D24" s="5" t="s">
        <v>85</v>
      </c>
      <c r="E24" s="5" t="s">
        <v>86</v>
      </c>
      <c r="F24" s="6">
        <v>1997</v>
      </c>
      <c r="G24" s="7">
        <v>6506</v>
      </c>
      <c r="H24" s="7">
        <v>6506</v>
      </c>
      <c r="I24" s="5">
        <v>1984</v>
      </c>
      <c r="J24" s="25" t="s">
        <v>69</v>
      </c>
      <c r="K24" s="10" t="s">
        <v>87</v>
      </c>
    </row>
    <row r="25" spans="1:11" ht="12.75" x14ac:dyDescent="0.2">
      <c r="A25" s="55" t="s">
        <v>400</v>
      </c>
      <c r="B25" s="5" t="s">
        <v>80</v>
      </c>
      <c r="C25" s="5" t="s">
        <v>88</v>
      </c>
      <c r="D25" s="36" t="s">
        <v>89</v>
      </c>
      <c r="E25" s="5" t="s">
        <v>86</v>
      </c>
      <c r="F25" s="6">
        <v>2007</v>
      </c>
      <c r="G25" s="7">
        <v>8900</v>
      </c>
      <c r="H25" s="7">
        <v>8900</v>
      </c>
      <c r="I25" s="5">
        <v>1935</v>
      </c>
      <c r="J25" s="25" t="s">
        <v>90</v>
      </c>
      <c r="K25" s="10" t="s">
        <v>87</v>
      </c>
    </row>
    <row r="26" spans="1:11" ht="12.75" x14ac:dyDescent="0.2">
      <c r="A26" s="55" t="s">
        <v>401</v>
      </c>
      <c r="B26" s="5" t="s">
        <v>80</v>
      </c>
      <c r="C26" s="5" t="s">
        <v>91</v>
      </c>
      <c r="D26" s="25" t="s">
        <v>92</v>
      </c>
      <c r="E26" s="5" t="s">
        <v>93</v>
      </c>
      <c r="F26" s="6">
        <v>2007</v>
      </c>
      <c r="G26" s="7">
        <v>14064</v>
      </c>
      <c r="H26" s="7">
        <v>14064</v>
      </c>
      <c r="I26" s="5">
        <v>1953</v>
      </c>
      <c r="J26" s="25" t="s">
        <v>69</v>
      </c>
      <c r="K26" s="10" t="s">
        <v>87</v>
      </c>
    </row>
    <row r="27" spans="1:11" ht="12.75" x14ac:dyDescent="0.2">
      <c r="A27" s="55" t="s">
        <v>403</v>
      </c>
      <c r="B27" s="5" t="s">
        <v>80</v>
      </c>
      <c r="C27" s="5" t="s">
        <v>38</v>
      </c>
      <c r="D27" s="36" t="s">
        <v>38</v>
      </c>
      <c r="E27" s="5" t="s">
        <v>99</v>
      </c>
      <c r="F27" s="6">
        <v>2011</v>
      </c>
      <c r="G27" s="7">
        <v>6000</v>
      </c>
      <c r="H27" s="8">
        <v>1000</v>
      </c>
      <c r="I27" s="5">
        <v>2013</v>
      </c>
      <c r="J27" s="25" t="s">
        <v>100</v>
      </c>
      <c r="K27" s="10" t="s">
        <v>101</v>
      </c>
    </row>
    <row r="28" spans="1:11" ht="12.75" x14ac:dyDescent="0.2">
      <c r="A28" s="55" t="s">
        <v>398</v>
      </c>
      <c r="B28" s="5" t="s">
        <v>80</v>
      </c>
      <c r="C28" s="5" t="s">
        <v>81</v>
      </c>
      <c r="D28" s="5" t="s">
        <v>38</v>
      </c>
      <c r="E28" s="5" t="s">
        <v>38</v>
      </c>
      <c r="F28" s="6">
        <v>2013</v>
      </c>
      <c r="G28" s="7">
        <v>100000</v>
      </c>
      <c r="H28" s="8" t="s">
        <v>38</v>
      </c>
      <c r="I28" s="70" t="s">
        <v>38</v>
      </c>
      <c r="J28" s="25" t="s">
        <v>82</v>
      </c>
      <c r="K28" s="10" t="s">
        <v>83</v>
      </c>
    </row>
    <row r="29" spans="1:11" ht="12.75" x14ac:dyDescent="0.2">
      <c r="A29" s="55" t="s">
        <v>402</v>
      </c>
      <c r="B29" s="5" t="s">
        <v>80</v>
      </c>
      <c r="C29" s="5" t="s">
        <v>94</v>
      </c>
      <c r="D29" s="25" t="s">
        <v>95</v>
      </c>
      <c r="E29" s="5" t="s">
        <v>96</v>
      </c>
      <c r="F29" s="6">
        <v>2013</v>
      </c>
      <c r="G29" s="7">
        <v>7000</v>
      </c>
      <c r="H29" s="8" t="s">
        <v>38</v>
      </c>
      <c r="I29" s="5">
        <v>2013</v>
      </c>
      <c r="J29" s="25" t="s">
        <v>97</v>
      </c>
      <c r="K29" s="10" t="s">
        <v>98</v>
      </c>
    </row>
    <row r="30" spans="1:11" ht="12.75" x14ac:dyDescent="0.2">
      <c r="A30" s="55" t="s">
        <v>409</v>
      </c>
      <c r="B30" s="5" t="s">
        <v>102</v>
      </c>
      <c r="C30" s="5" t="s">
        <v>115</v>
      </c>
      <c r="D30" s="5" t="s">
        <v>116</v>
      </c>
      <c r="E30" s="5" t="s">
        <v>117</v>
      </c>
      <c r="F30" s="6">
        <v>1995</v>
      </c>
      <c r="G30" s="7">
        <v>500</v>
      </c>
      <c r="H30" s="7">
        <v>0</v>
      </c>
      <c r="I30" s="5">
        <v>1973</v>
      </c>
      <c r="J30" s="25" t="s">
        <v>118</v>
      </c>
      <c r="K30" s="25" t="s">
        <v>119</v>
      </c>
    </row>
    <row r="31" spans="1:11" ht="12.75" x14ac:dyDescent="0.2">
      <c r="A31" s="55" t="s">
        <v>406</v>
      </c>
      <c r="B31" s="5" t="s">
        <v>102</v>
      </c>
      <c r="C31" s="5" t="s">
        <v>110</v>
      </c>
      <c r="D31" s="5" t="s">
        <v>104</v>
      </c>
      <c r="E31" s="5" t="s">
        <v>108</v>
      </c>
      <c r="F31" s="6">
        <v>1996</v>
      </c>
      <c r="G31" s="7">
        <v>3520</v>
      </c>
      <c r="H31" s="7">
        <v>3520</v>
      </c>
      <c r="I31" s="5">
        <v>1962</v>
      </c>
      <c r="J31" s="25" t="s">
        <v>69</v>
      </c>
      <c r="K31" s="12" t="s">
        <v>109</v>
      </c>
    </row>
    <row r="32" spans="1:11" ht="12.75" x14ac:dyDescent="0.2">
      <c r="A32" s="55" t="s">
        <v>407</v>
      </c>
      <c r="B32" s="5" t="s">
        <v>102</v>
      </c>
      <c r="C32" s="5" t="s">
        <v>111</v>
      </c>
      <c r="D32" s="5" t="s">
        <v>104</v>
      </c>
      <c r="E32" s="5" t="s">
        <v>108</v>
      </c>
      <c r="F32" s="6">
        <v>1996</v>
      </c>
      <c r="G32" s="7">
        <v>1654</v>
      </c>
      <c r="H32" s="7">
        <v>1654</v>
      </c>
      <c r="I32" s="5">
        <v>1970</v>
      </c>
      <c r="J32" s="25" t="s">
        <v>69</v>
      </c>
      <c r="K32" s="12" t="s">
        <v>109</v>
      </c>
    </row>
    <row r="33" spans="1:19" ht="12.75" x14ac:dyDescent="0.2">
      <c r="A33" s="55" t="s">
        <v>408</v>
      </c>
      <c r="B33" s="5" t="s">
        <v>102</v>
      </c>
      <c r="C33" s="5" t="s">
        <v>112</v>
      </c>
      <c r="D33" s="5" t="s">
        <v>104</v>
      </c>
      <c r="E33" s="5" t="s">
        <v>113</v>
      </c>
      <c r="F33" s="6">
        <v>1998</v>
      </c>
      <c r="G33" s="7">
        <v>1000</v>
      </c>
      <c r="H33" s="7">
        <v>1000</v>
      </c>
      <c r="I33" s="5">
        <v>1998</v>
      </c>
      <c r="J33" s="25" t="s">
        <v>100</v>
      </c>
      <c r="K33" s="25" t="s">
        <v>114</v>
      </c>
    </row>
    <row r="34" spans="1:19" ht="12.75" x14ac:dyDescent="0.2">
      <c r="A34" s="55" t="s">
        <v>404</v>
      </c>
      <c r="B34" s="25" t="s">
        <v>102</v>
      </c>
      <c r="C34" s="25" t="s">
        <v>103</v>
      </c>
      <c r="D34" s="25" t="s">
        <v>104</v>
      </c>
      <c r="E34" s="25" t="s">
        <v>105</v>
      </c>
      <c r="F34" s="6">
        <v>2008</v>
      </c>
      <c r="G34" s="7">
        <v>100000</v>
      </c>
      <c r="H34" s="7">
        <v>0</v>
      </c>
      <c r="I34" s="62" t="s">
        <v>38</v>
      </c>
      <c r="J34" s="25" t="s">
        <v>100</v>
      </c>
      <c r="K34" s="12" t="s">
        <v>106</v>
      </c>
      <c r="M34" s="34"/>
      <c r="N34" s="34"/>
      <c r="O34" s="34"/>
      <c r="P34" s="34"/>
      <c r="Q34" s="34"/>
      <c r="R34" s="34"/>
      <c r="S34" s="34"/>
    </row>
    <row r="35" spans="1:19" ht="12.75" x14ac:dyDescent="0.2">
      <c r="A35" s="55" t="s">
        <v>405</v>
      </c>
      <c r="B35" s="5" t="s">
        <v>102</v>
      </c>
      <c r="C35" s="5" t="s">
        <v>107</v>
      </c>
      <c r="D35" s="5" t="s">
        <v>104</v>
      </c>
      <c r="E35" s="5" t="s">
        <v>108</v>
      </c>
      <c r="F35" s="6">
        <v>2009</v>
      </c>
      <c r="G35" s="7">
        <v>20000</v>
      </c>
      <c r="H35" s="7">
        <v>20000</v>
      </c>
      <c r="I35" s="5">
        <v>2013</v>
      </c>
      <c r="J35" s="25" t="s">
        <v>69</v>
      </c>
      <c r="K35" s="12" t="s">
        <v>109</v>
      </c>
    </row>
    <row r="36" spans="1:19" ht="12.75" x14ac:dyDescent="0.2">
      <c r="A36" s="55" t="s">
        <v>410</v>
      </c>
      <c r="B36" s="5" t="s">
        <v>120</v>
      </c>
      <c r="C36" s="5" t="s">
        <v>121</v>
      </c>
      <c r="D36" s="5" t="s">
        <v>122</v>
      </c>
      <c r="E36" s="5" t="s">
        <v>78</v>
      </c>
      <c r="F36" s="6">
        <v>1999</v>
      </c>
      <c r="G36" s="7">
        <v>638</v>
      </c>
      <c r="H36" s="7">
        <v>0</v>
      </c>
      <c r="I36" s="5">
        <v>1969</v>
      </c>
      <c r="J36" s="25" t="s">
        <v>100</v>
      </c>
      <c r="K36" s="25" t="s">
        <v>123</v>
      </c>
    </row>
    <row r="37" spans="1:19" ht="12.75" x14ac:dyDescent="0.2">
      <c r="A37" s="55" t="s">
        <v>413</v>
      </c>
      <c r="B37" s="5" t="s">
        <v>124</v>
      </c>
      <c r="C37" s="5" t="s">
        <v>38</v>
      </c>
      <c r="D37" s="36" t="s">
        <v>137</v>
      </c>
      <c r="E37" s="5" t="s">
        <v>138</v>
      </c>
      <c r="F37" s="6">
        <v>2000</v>
      </c>
      <c r="G37" s="7">
        <v>2024</v>
      </c>
      <c r="H37" s="7">
        <v>2024</v>
      </c>
      <c r="I37" s="62" t="s">
        <v>38</v>
      </c>
      <c r="J37" s="25" t="s">
        <v>139</v>
      </c>
      <c r="K37" s="10" t="s">
        <v>140</v>
      </c>
    </row>
    <row r="38" spans="1:19" ht="12.75" x14ac:dyDescent="0.2">
      <c r="A38" s="55" t="s">
        <v>411</v>
      </c>
      <c r="B38" s="5" t="s">
        <v>124</v>
      </c>
      <c r="C38" s="5" t="s">
        <v>125</v>
      </c>
      <c r="D38" s="36" t="s">
        <v>126</v>
      </c>
      <c r="E38" s="5" t="s">
        <v>127</v>
      </c>
      <c r="F38" s="6">
        <v>2006</v>
      </c>
      <c r="G38" s="7">
        <v>20000</v>
      </c>
      <c r="H38" s="39">
        <v>20000</v>
      </c>
      <c r="I38" s="5">
        <v>2007</v>
      </c>
      <c r="J38" s="25" t="s">
        <v>100</v>
      </c>
      <c r="K38" s="25" t="s">
        <v>128</v>
      </c>
    </row>
    <row r="39" spans="1:19" ht="12.75" x14ac:dyDescent="0.2">
      <c r="A39" s="55" t="s">
        <v>414</v>
      </c>
      <c r="B39" s="5" t="s">
        <v>124</v>
      </c>
      <c r="C39" s="5" t="s">
        <v>132</v>
      </c>
      <c r="D39" s="5" t="s">
        <v>133</v>
      </c>
      <c r="E39" s="5" t="s">
        <v>134</v>
      </c>
      <c r="F39" s="6">
        <v>2008</v>
      </c>
      <c r="G39" s="7">
        <v>8789</v>
      </c>
      <c r="H39" s="7">
        <v>0</v>
      </c>
      <c r="I39" s="62" t="s">
        <v>38</v>
      </c>
      <c r="J39" s="25" t="s">
        <v>135</v>
      </c>
      <c r="K39" s="12" t="s">
        <v>136</v>
      </c>
    </row>
    <row r="40" spans="1:19" ht="12.75" x14ac:dyDescent="0.2">
      <c r="A40" s="55" t="s">
        <v>415</v>
      </c>
      <c r="B40" s="5" t="s">
        <v>124</v>
      </c>
      <c r="C40" s="5" t="s">
        <v>141</v>
      </c>
      <c r="D40" s="36" t="s">
        <v>142</v>
      </c>
      <c r="E40" s="5" t="s">
        <v>143</v>
      </c>
      <c r="F40" s="6">
        <v>2010</v>
      </c>
      <c r="G40" s="7">
        <v>500</v>
      </c>
      <c r="H40" s="7">
        <v>500</v>
      </c>
      <c r="I40" s="62" t="s">
        <v>38</v>
      </c>
      <c r="J40" s="25" t="s">
        <v>144</v>
      </c>
      <c r="K40" s="13" t="s">
        <v>145</v>
      </c>
    </row>
    <row r="41" spans="1:19" ht="12.75" x14ac:dyDescent="0.2">
      <c r="A41" s="55" t="s">
        <v>416</v>
      </c>
      <c r="B41" s="5" t="s">
        <v>124</v>
      </c>
      <c r="C41" s="5" t="s">
        <v>146</v>
      </c>
      <c r="D41" s="36" t="s">
        <v>147</v>
      </c>
      <c r="E41" s="5" t="s">
        <v>148</v>
      </c>
      <c r="F41" s="6">
        <v>2012</v>
      </c>
      <c r="G41" s="7">
        <v>2000</v>
      </c>
      <c r="H41" s="7">
        <v>2000</v>
      </c>
      <c r="I41" s="5">
        <v>2013</v>
      </c>
      <c r="J41" s="25" t="s">
        <v>149</v>
      </c>
      <c r="K41" s="25" t="s">
        <v>150</v>
      </c>
    </row>
    <row r="42" spans="1:19" s="40" customFormat="1" ht="12.75" x14ac:dyDescent="0.2">
      <c r="A42" s="56" t="s">
        <v>417</v>
      </c>
      <c r="B42" s="36" t="s">
        <v>124</v>
      </c>
      <c r="C42" s="36" t="s">
        <v>274</v>
      </c>
      <c r="D42" s="32" t="s">
        <v>269</v>
      </c>
      <c r="E42" s="65" t="s">
        <v>272</v>
      </c>
      <c r="F42" s="38">
        <v>2013</v>
      </c>
      <c r="G42" s="39">
        <v>650</v>
      </c>
      <c r="H42" s="39">
        <v>650</v>
      </c>
      <c r="I42" s="63" t="s">
        <v>38</v>
      </c>
      <c r="J42" s="36" t="s">
        <v>73</v>
      </c>
      <c r="K42" s="63" t="s">
        <v>451</v>
      </c>
    </row>
    <row r="43" spans="1:19" s="44" customFormat="1" ht="12.75" x14ac:dyDescent="0.2">
      <c r="A43" s="55" t="s">
        <v>412</v>
      </c>
      <c r="B43" s="25" t="s">
        <v>124</v>
      </c>
      <c r="C43" s="25" t="s">
        <v>38</v>
      </c>
      <c r="D43" s="36" t="s">
        <v>129</v>
      </c>
      <c r="E43" s="25" t="s">
        <v>130</v>
      </c>
      <c r="F43" s="6">
        <v>2014</v>
      </c>
      <c r="G43" s="7">
        <v>6000</v>
      </c>
      <c r="H43" s="7">
        <v>6000</v>
      </c>
      <c r="I43" s="62" t="s">
        <v>38</v>
      </c>
      <c r="J43" s="25" t="s">
        <v>100</v>
      </c>
      <c r="K43" s="25" t="s">
        <v>131</v>
      </c>
      <c r="L43" s="34"/>
      <c r="M43" s="34"/>
      <c r="N43" s="34"/>
      <c r="O43" s="34"/>
      <c r="P43" s="34"/>
      <c r="Q43" s="34"/>
      <c r="R43" s="34"/>
      <c r="S43" s="34"/>
    </row>
    <row r="44" spans="1:19" s="40" customFormat="1" ht="12.75" x14ac:dyDescent="0.2">
      <c r="A44" s="56" t="s">
        <v>418</v>
      </c>
      <c r="B44" s="36" t="s">
        <v>258</v>
      </c>
      <c r="C44" s="36"/>
      <c r="D44" s="36" t="s">
        <v>259</v>
      </c>
      <c r="E44" s="36" t="s">
        <v>260</v>
      </c>
      <c r="F44" s="38">
        <v>2013</v>
      </c>
      <c r="G44" s="39">
        <v>10000</v>
      </c>
      <c r="H44" s="39">
        <v>0</v>
      </c>
      <c r="I44" s="63" t="s">
        <v>38</v>
      </c>
      <c r="J44" s="36" t="s">
        <v>261</v>
      </c>
      <c r="K44" s="66" t="s">
        <v>452</v>
      </c>
    </row>
    <row r="45" spans="1:19" ht="12.75" x14ac:dyDescent="0.2">
      <c r="A45" s="55" t="s">
        <v>419</v>
      </c>
      <c r="B45" s="5" t="s">
        <v>151</v>
      </c>
      <c r="C45" s="5" t="s">
        <v>152</v>
      </c>
      <c r="D45" s="5" t="s">
        <v>153</v>
      </c>
      <c r="E45" s="5" t="s">
        <v>154</v>
      </c>
      <c r="F45" s="6">
        <v>2006</v>
      </c>
      <c r="G45" s="7">
        <v>2025</v>
      </c>
      <c r="H45" s="7">
        <v>2025</v>
      </c>
      <c r="I45" s="25">
        <v>2008</v>
      </c>
      <c r="J45" s="25" t="s">
        <v>155</v>
      </c>
      <c r="K45" s="12" t="s">
        <v>156</v>
      </c>
    </row>
    <row r="46" spans="1:19" ht="12.75" x14ac:dyDescent="0.2">
      <c r="A46" s="55" t="s">
        <v>420</v>
      </c>
      <c r="B46" s="5" t="s">
        <v>151</v>
      </c>
      <c r="C46" s="5" t="s">
        <v>38</v>
      </c>
      <c r="D46" s="25" t="s">
        <v>157</v>
      </c>
      <c r="E46" s="5" t="s">
        <v>158</v>
      </c>
      <c r="F46" s="6">
        <v>2008</v>
      </c>
      <c r="G46" s="7">
        <v>5000</v>
      </c>
      <c r="H46" s="7">
        <v>0</v>
      </c>
      <c r="I46" s="62" t="s">
        <v>38</v>
      </c>
      <c r="J46" s="25" t="s">
        <v>135</v>
      </c>
      <c r="K46" s="25" t="s">
        <v>136</v>
      </c>
    </row>
    <row r="47" spans="1:19" ht="12.75" x14ac:dyDescent="0.2">
      <c r="A47" s="55" t="s">
        <v>421</v>
      </c>
      <c r="B47" s="25" t="s">
        <v>151</v>
      </c>
      <c r="C47" s="25" t="s">
        <v>38</v>
      </c>
      <c r="D47" s="25" t="s">
        <v>159</v>
      </c>
      <c r="E47" s="25" t="s">
        <v>160</v>
      </c>
      <c r="F47" s="6">
        <v>2014</v>
      </c>
      <c r="G47" s="7">
        <v>25000</v>
      </c>
      <c r="H47" s="7">
        <v>0</v>
      </c>
      <c r="I47" s="62" t="s">
        <v>38</v>
      </c>
      <c r="J47" s="25" t="s">
        <v>135</v>
      </c>
      <c r="K47" s="25" t="s">
        <v>136</v>
      </c>
      <c r="M47" s="34"/>
      <c r="N47" s="34"/>
      <c r="O47" s="34"/>
      <c r="P47" s="34"/>
      <c r="Q47" s="34"/>
      <c r="R47" s="34"/>
      <c r="S47" s="34"/>
    </row>
    <row r="48" spans="1:19" s="40" customFormat="1" ht="12.75" x14ac:dyDescent="0.2">
      <c r="A48" s="71" t="s">
        <v>422</v>
      </c>
      <c r="B48" s="36" t="s">
        <v>151</v>
      </c>
      <c r="C48" s="68" t="s">
        <v>277</v>
      </c>
      <c r="D48" s="36" t="s">
        <v>275</v>
      </c>
      <c r="E48" s="36" t="s">
        <v>276</v>
      </c>
      <c r="F48" s="38">
        <v>2017</v>
      </c>
      <c r="G48" s="39">
        <v>12000</v>
      </c>
      <c r="H48" s="39">
        <v>12000</v>
      </c>
      <c r="I48" s="36">
        <v>2017</v>
      </c>
      <c r="J48" s="36" t="s">
        <v>69</v>
      </c>
      <c r="K48" s="69" t="s">
        <v>454</v>
      </c>
    </row>
    <row r="49" spans="1:19" ht="12.75" x14ac:dyDescent="0.2">
      <c r="A49" s="55" t="s">
        <v>423</v>
      </c>
      <c r="B49" s="5" t="s">
        <v>161</v>
      </c>
      <c r="C49" s="5" t="s">
        <v>38</v>
      </c>
      <c r="D49" s="5" t="s">
        <v>162</v>
      </c>
      <c r="E49" s="5" t="s">
        <v>163</v>
      </c>
      <c r="F49" s="6">
        <v>2008</v>
      </c>
      <c r="G49" s="7">
        <v>60000</v>
      </c>
      <c r="H49" s="7">
        <v>0</v>
      </c>
      <c r="I49" s="62" t="s">
        <v>38</v>
      </c>
      <c r="J49" s="25" t="s">
        <v>164</v>
      </c>
      <c r="K49" s="25" t="s">
        <v>165</v>
      </c>
    </row>
    <row r="50" spans="1:19" s="40" customFormat="1" ht="12.75" x14ac:dyDescent="0.2">
      <c r="A50" s="55" t="s">
        <v>425</v>
      </c>
      <c r="B50" s="25" t="s">
        <v>166</v>
      </c>
      <c r="C50" s="25" t="s">
        <v>170</v>
      </c>
      <c r="D50" s="36" t="s">
        <v>167</v>
      </c>
      <c r="E50" s="25" t="s">
        <v>35</v>
      </c>
      <c r="F50" s="6">
        <v>2003</v>
      </c>
      <c r="G50" s="7">
        <v>8100</v>
      </c>
      <c r="H50" s="7">
        <v>1845</v>
      </c>
      <c r="I50" s="25">
        <v>1974</v>
      </c>
      <c r="J50" s="25" t="s">
        <v>69</v>
      </c>
      <c r="K50" s="25" t="s">
        <v>171</v>
      </c>
      <c r="L50" s="34"/>
      <c r="M50" s="34"/>
      <c r="N50" s="34"/>
      <c r="O50" s="34"/>
      <c r="P50" s="34"/>
      <c r="Q50" s="34"/>
      <c r="R50" s="34"/>
      <c r="S50" s="34"/>
    </row>
    <row r="51" spans="1:19" ht="12.75" x14ac:dyDescent="0.2">
      <c r="A51" s="56" t="s">
        <v>424</v>
      </c>
      <c r="B51" s="36" t="s">
        <v>166</v>
      </c>
      <c r="C51" s="36" t="s">
        <v>38</v>
      </c>
      <c r="D51" s="36" t="s">
        <v>167</v>
      </c>
      <c r="E51" s="36" t="s">
        <v>168</v>
      </c>
      <c r="F51" s="38">
        <v>2012</v>
      </c>
      <c r="G51" s="39">
        <v>135000</v>
      </c>
      <c r="H51" s="39">
        <v>0</v>
      </c>
      <c r="I51" s="63" t="s">
        <v>38</v>
      </c>
      <c r="J51" s="36" t="s">
        <v>169</v>
      </c>
      <c r="K51" s="60" t="s">
        <v>448</v>
      </c>
      <c r="L51" s="40"/>
      <c r="M51" s="40"/>
      <c r="N51" s="40"/>
      <c r="O51" s="40"/>
      <c r="P51" s="40"/>
      <c r="Q51" s="40"/>
      <c r="R51" s="40"/>
      <c r="S51" s="40"/>
    </row>
    <row r="52" spans="1:19" s="40" customFormat="1" ht="12.75" x14ac:dyDescent="0.2">
      <c r="A52" s="56" t="s">
        <v>426</v>
      </c>
      <c r="B52" s="36" t="s">
        <v>172</v>
      </c>
      <c r="C52" s="36" t="s">
        <v>38</v>
      </c>
      <c r="D52" s="36" t="s">
        <v>173</v>
      </c>
      <c r="E52" s="36" t="s">
        <v>174</v>
      </c>
      <c r="F52" s="41">
        <v>2009</v>
      </c>
      <c r="G52" s="37">
        <v>10000</v>
      </c>
      <c r="H52" s="37">
        <v>60</v>
      </c>
      <c r="I52" s="63" t="s">
        <v>38</v>
      </c>
      <c r="J52" s="36" t="s">
        <v>64</v>
      </c>
      <c r="K52" s="42" t="s">
        <v>175</v>
      </c>
    </row>
    <row r="53" spans="1:19" ht="12.75" x14ac:dyDescent="0.2">
      <c r="A53" s="55" t="s">
        <v>427</v>
      </c>
      <c r="B53" s="5" t="s">
        <v>172</v>
      </c>
      <c r="C53" s="5" t="s">
        <v>38</v>
      </c>
      <c r="D53" s="36" t="s">
        <v>176</v>
      </c>
      <c r="E53" s="5" t="s">
        <v>177</v>
      </c>
      <c r="F53" s="6">
        <v>2012</v>
      </c>
      <c r="G53" s="7">
        <v>6667</v>
      </c>
      <c r="H53" s="7">
        <v>1667</v>
      </c>
      <c r="I53" s="5">
        <v>2013</v>
      </c>
      <c r="J53" s="25" t="s">
        <v>178</v>
      </c>
      <c r="K53" s="10" t="s">
        <v>179</v>
      </c>
    </row>
    <row r="54" spans="1:19" ht="12.75" x14ac:dyDescent="0.2">
      <c r="A54" s="55" t="s">
        <v>428</v>
      </c>
      <c r="B54" s="5" t="s">
        <v>180</v>
      </c>
      <c r="C54" s="5" t="s">
        <v>181</v>
      </c>
      <c r="D54" s="25" t="s">
        <v>182</v>
      </c>
      <c r="E54" s="5" t="s">
        <v>183</v>
      </c>
      <c r="F54" s="6">
        <v>2000</v>
      </c>
      <c r="G54" s="7">
        <v>6900</v>
      </c>
      <c r="H54" s="7">
        <v>6900</v>
      </c>
      <c r="I54" s="5" t="s">
        <v>446</v>
      </c>
      <c r="J54" s="25" t="s">
        <v>184</v>
      </c>
      <c r="K54" s="25" t="s">
        <v>185</v>
      </c>
    </row>
    <row r="55" spans="1:19" ht="12.75" x14ac:dyDescent="0.2">
      <c r="A55" s="55" t="s">
        <v>429</v>
      </c>
      <c r="B55" s="5" t="s">
        <v>186</v>
      </c>
      <c r="C55" s="5" t="s">
        <v>187</v>
      </c>
      <c r="D55" s="5" t="s">
        <v>188</v>
      </c>
      <c r="E55" s="5" t="s">
        <v>35</v>
      </c>
      <c r="F55" s="6">
        <v>1987</v>
      </c>
      <c r="G55" s="7">
        <v>1700</v>
      </c>
      <c r="H55" s="7">
        <v>1700</v>
      </c>
      <c r="I55" s="5">
        <v>1987</v>
      </c>
      <c r="J55" s="25" t="s">
        <v>36</v>
      </c>
      <c r="K55" s="10" t="s">
        <v>189</v>
      </c>
    </row>
    <row r="56" spans="1:19" ht="12.75" x14ac:dyDescent="0.2">
      <c r="A56" s="55" t="s">
        <v>431</v>
      </c>
      <c r="B56" s="5" t="s">
        <v>190</v>
      </c>
      <c r="C56" s="5" t="s">
        <v>38</v>
      </c>
      <c r="D56" s="25" t="s">
        <v>38</v>
      </c>
      <c r="E56" s="5" t="s">
        <v>195</v>
      </c>
      <c r="F56" s="6">
        <v>2009</v>
      </c>
      <c r="G56" s="7">
        <v>4000</v>
      </c>
      <c r="H56" s="7">
        <v>0</v>
      </c>
      <c r="I56" s="62" t="s">
        <v>38</v>
      </c>
      <c r="J56" s="25" t="s">
        <v>64</v>
      </c>
      <c r="K56" s="25" t="s">
        <v>196</v>
      </c>
    </row>
    <row r="57" spans="1:19" ht="12.75" x14ac:dyDescent="0.2">
      <c r="A57" s="55" t="s">
        <v>430</v>
      </c>
      <c r="B57" s="5" t="s">
        <v>190</v>
      </c>
      <c r="C57" s="5" t="s">
        <v>191</v>
      </c>
      <c r="D57" s="5" t="s">
        <v>38</v>
      </c>
      <c r="E57" s="5" t="s">
        <v>192</v>
      </c>
      <c r="F57" s="6">
        <v>2010</v>
      </c>
      <c r="G57" s="7">
        <v>41000</v>
      </c>
      <c r="H57" s="7">
        <v>160</v>
      </c>
      <c r="I57" s="5">
        <v>2010</v>
      </c>
      <c r="J57" s="25" t="s">
        <v>193</v>
      </c>
      <c r="K57" s="12" t="s">
        <v>194</v>
      </c>
    </row>
    <row r="58" spans="1:19" s="40" customFormat="1" ht="12.75" x14ac:dyDescent="0.2">
      <c r="A58" s="56" t="s">
        <v>432</v>
      </c>
      <c r="B58" s="36" t="s">
        <v>190</v>
      </c>
      <c r="C58" s="72" t="s">
        <v>267</v>
      </c>
      <c r="D58" s="36" t="s">
        <v>265</v>
      </c>
      <c r="E58" s="58" t="s">
        <v>266</v>
      </c>
      <c r="F58" s="38">
        <v>2015</v>
      </c>
      <c r="G58" s="39">
        <v>1012</v>
      </c>
      <c r="H58" s="39">
        <v>335</v>
      </c>
      <c r="I58" s="36">
        <v>2016</v>
      </c>
      <c r="J58" s="36" t="s">
        <v>100</v>
      </c>
      <c r="K58" s="69" t="s">
        <v>455</v>
      </c>
      <c r="L58" s="73"/>
      <c r="P58" s="73"/>
    </row>
    <row r="59" spans="1:19" ht="12.75" x14ac:dyDescent="0.2">
      <c r="A59" s="55" t="s">
        <v>437</v>
      </c>
      <c r="B59" s="25" t="s">
        <v>197</v>
      </c>
      <c r="C59" s="25" t="s">
        <v>211</v>
      </c>
      <c r="D59" s="25" t="s">
        <v>212</v>
      </c>
      <c r="E59" s="25" t="s">
        <v>78</v>
      </c>
      <c r="F59" s="6">
        <v>1990</v>
      </c>
      <c r="G59" s="7">
        <v>667</v>
      </c>
      <c r="H59" s="7">
        <v>667</v>
      </c>
      <c r="I59" s="25">
        <v>1990</v>
      </c>
      <c r="J59" s="25" t="s">
        <v>64</v>
      </c>
      <c r="K59" s="25" t="s">
        <v>213</v>
      </c>
      <c r="M59" s="34"/>
      <c r="N59" s="34"/>
      <c r="O59" s="34"/>
      <c r="P59" s="34"/>
      <c r="Q59" s="34"/>
      <c r="R59" s="34"/>
      <c r="S59" s="34"/>
    </row>
    <row r="60" spans="1:19" ht="12.75" x14ac:dyDescent="0.2">
      <c r="A60" s="55" t="s">
        <v>434</v>
      </c>
      <c r="B60" s="25" t="s">
        <v>197</v>
      </c>
      <c r="C60" s="25" t="s">
        <v>202</v>
      </c>
      <c r="D60" s="25" t="s">
        <v>203</v>
      </c>
      <c r="E60" s="25" t="s">
        <v>183</v>
      </c>
      <c r="F60" s="6">
        <v>1993</v>
      </c>
      <c r="G60" s="7">
        <v>4100</v>
      </c>
      <c r="H60" s="7">
        <v>3573</v>
      </c>
      <c r="I60" s="25">
        <v>1994</v>
      </c>
      <c r="J60" s="25" t="s">
        <v>64</v>
      </c>
      <c r="K60" s="25" t="s">
        <v>204</v>
      </c>
      <c r="M60" s="34"/>
      <c r="N60" s="34"/>
      <c r="O60" s="34"/>
      <c r="P60" s="34"/>
      <c r="Q60" s="34"/>
      <c r="R60" s="34"/>
      <c r="S60" s="34"/>
    </row>
    <row r="61" spans="1:19" ht="12.75" x14ac:dyDescent="0.2">
      <c r="A61" s="55" t="s">
        <v>435</v>
      </c>
      <c r="B61" s="5" t="s">
        <v>197</v>
      </c>
      <c r="C61" s="5" t="s">
        <v>205</v>
      </c>
      <c r="D61" s="5" t="s">
        <v>206</v>
      </c>
      <c r="E61" s="5" t="s">
        <v>78</v>
      </c>
      <c r="F61" s="6">
        <v>1999</v>
      </c>
      <c r="G61" s="7">
        <v>2600</v>
      </c>
      <c r="H61" s="7">
        <v>2600</v>
      </c>
      <c r="I61" s="25">
        <v>1999</v>
      </c>
      <c r="J61" s="25" t="s">
        <v>64</v>
      </c>
      <c r="K61" s="25" t="s">
        <v>207</v>
      </c>
    </row>
    <row r="62" spans="1:19" ht="12.75" x14ac:dyDescent="0.2">
      <c r="A62" s="55" t="s">
        <v>436</v>
      </c>
      <c r="B62" s="5" t="s">
        <v>197</v>
      </c>
      <c r="C62" s="5" t="s">
        <v>208</v>
      </c>
      <c r="D62" s="5" t="s">
        <v>38</v>
      </c>
      <c r="E62" s="5" t="s">
        <v>209</v>
      </c>
      <c r="F62" s="6">
        <v>1999</v>
      </c>
      <c r="G62" s="7">
        <v>1400</v>
      </c>
      <c r="H62" s="7">
        <v>1400</v>
      </c>
      <c r="I62" s="5">
        <v>1999</v>
      </c>
      <c r="J62" s="25" t="s">
        <v>64</v>
      </c>
      <c r="K62" s="25" t="s">
        <v>210</v>
      </c>
    </row>
    <row r="63" spans="1:19" ht="12.75" x14ac:dyDescent="0.2">
      <c r="A63" s="55" t="s">
        <v>433</v>
      </c>
      <c r="B63" s="5" t="s">
        <v>197</v>
      </c>
      <c r="C63" s="5" t="s">
        <v>38</v>
      </c>
      <c r="D63" s="25" t="s">
        <v>198</v>
      </c>
      <c r="E63" s="5" t="s">
        <v>199</v>
      </c>
      <c r="F63" s="6">
        <v>2009</v>
      </c>
      <c r="G63" s="7">
        <v>2000000</v>
      </c>
      <c r="H63" s="7">
        <v>0</v>
      </c>
      <c r="I63" s="62" t="s">
        <v>38</v>
      </c>
      <c r="J63" s="25" t="s">
        <v>200</v>
      </c>
      <c r="K63" s="25" t="s">
        <v>201</v>
      </c>
    </row>
    <row r="64" spans="1:19" ht="12.75" x14ac:dyDescent="0.2">
      <c r="A64" s="55" t="s">
        <v>438</v>
      </c>
      <c r="B64" s="5" t="s">
        <v>197</v>
      </c>
      <c r="C64" s="5" t="s">
        <v>214</v>
      </c>
      <c r="D64" s="36" t="s">
        <v>215</v>
      </c>
      <c r="E64" s="5" t="s">
        <v>216</v>
      </c>
      <c r="F64" s="6">
        <v>2009</v>
      </c>
      <c r="G64" s="7">
        <v>612</v>
      </c>
      <c r="H64" s="7">
        <v>612</v>
      </c>
      <c r="I64" s="62" t="s">
        <v>38</v>
      </c>
      <c r="J64" s="25" t="s">
        <v>64</v>
      </c>
      <c r="K64" s="10" t="s">
        <v>217</v>
      </c>
    </row>
    <row r="65" spans="1:19" ht="12.75" x14ac:dyDescent="0.2">
      <c r="A65" s="55" t="s">
        <v>439</v>
      </c>
      <c r="B65" s="5" t="s">
        <v>218</v>
      </c>
      <c r="C65" s="5" t="s">
        <v>219</v>
      </c>
      <c r="D65" s="25" t="s">
        <v>220</v>
      </c>
      <c r="E65" s="5" t="s">
        <v>221</v>
      </c>
      <c r="F65" s="6">
        <v>2003</v>
      </c>
      <c r="G65" s="7">
        <v>100000</v>
      </c>
      <c r="H65" s="7">
        <v>0</v>
      </c>
      <c r="I65" s="5">
        <v>2005</v>
      </c>
      <c r="J65" s="25" t="s">
        <v>222</v>
      </c>
      <c r="K65" s="10" t="s">
        <v>223</v>
      </c>
    </row>
    <row r="66" spans="1:19" ht="12.75" x14ac:dyDescent="0.2">
      <c r="A66" s="55" t="s">
        <v>440</v>
      </c>
      <c r="B66" s="25" t="s">
        <v>218</v>
      </c>
      <c r="C66" s="25" t="s">
        <v>224</v>
      </c>
      <c r="D66" s="25" t="s">
        <v>225</v>
      </c>
      <c r="E66" s="25" t="s">
        <v>226</v>
      </c>
      <c r="F66" s="6">
        <v>2010</v>
      </c>
      <c r="G66" s="7">
        <v>50000</v>
      </c>
      <c r="H66" s="7">
        <v>10000</v>
      </c>
      <c r="I66" s="25">
        <v>2011</v>
      </c>
      <c r="J66" s="25" t="s">
        <v>227</v>
      </c>
      <c r="K66" s="25" t="s">
        <v>228</v>
      </c>
      <c r="M66" s="34"/>
      <c r="N66" s="34"/>
      <c r="O66" s="34"/>
      <c r="P66" s="34"/>
      <c r="Q66" s="34"/>
      <c r="R66" s="34"/>
      <c r="S66" s="34"/>
    </row>
    <row r="67" spans="1:19" s="40" customFormat="1" ht="12.75" x14ac:dyDescent="0.2">
      <c r="A67" s="56" t="s">
        <v>443</v>
      </c>
      <c r="B67" s="36" t="s">
        <v>218</v>
      </c>
      <c r="C67" s="36" t="s">
        <v>278</v>
      </c>
      <c r="D67" s="36" t="s">
        <v>230</v>
      </c>
      <c r="E67" s="36" t="s">
        <v>264</v>
      </c>
      <c r="F67" s="38">
        <v>2011</v>
      </c>
      <c r="G67" s="39">
        <v>550</v>
      </c>
      <c r="H67" s="39">
        <v>550</v>
      </c>
      <c r="I67" s="74" t="s">
        <v>38</v>
      </c>
      <c r="J67" s="36" t="s">
        <v>222</v>
      </c>
      <c r="K67" s="69" t="s">
        <v>456</v>
      </c>
    </row>
    <row r="68" spans="1:19" ht="12.75" x14ac:dyDescent="0.2">
      <c r="A68" s="55" t="s">
        <v>442</v>
      </c>
      <c r="B68" s="25" t="s">
        <v>218</v>
      </c>
      <c r="C68" s="25" t="s">
        <v>233</v>
      </c>
      <c r="D68" s="36" t="s">
        <v>268</v>
      </c>
      <c r="E68" s="25" t="s">
        <v>234</v>
      </c>
      <c r="F68" s="6">
        <v>2012</v>
      </c>
      <c r="G68" s="7">
        <v>685</v>
      </c>
      <c r="H68" s="7">
        <v>685</v>
      </c>
      <c r="I68" s="25">
        <v>2013</v>
      </c>
      <c r="J68" s="25" t="s">
        <v>235</v>
      </c>
      <c r="K68" s="33" t="s">
        <v>236</v>
      </c>
      <c r="L68" s="32"/>
      <c r="M68" s="34"/>
      <c r="N68" s="34"/>
      <c r="O68" s="34"/>
      <c r="P68" s="34"/>
      <c r="Q68" s="34"/>
      <c r="R68" s="34"/>
      <c r="S68" s="34"/>
    </row>
    <row r="69" spans="1:19" s="43" customFormat="1" ht="12.75" x14ac:dyDescent="0.2">
      <c r="A69" s="55" t="s">
        <v>441</v>
      </c>
      <c r="B69" s="25" t="s">
        <v>218</v>
      </c>
      <c r="C69" s="25" t="s">
        <v>229</v>
      </c>
      <c r="D69" s="36" t="s">
        <v>230</v>
      </c>
      <c r="E69" s="25" t="s">
        <v>231</v>
      </c>
      <c r="F69" s="6">
        <v>2014</v>
      </c>
      <c r="G69" s="7">
        <v>5000</v>
      </c>
      <c r="H69" s="7">
        <v>3228</v>
      </c>
      <c r="I69" s="25">
        <v>2014</v>
      </c>
      <c r="J69" s="25" t="s">
        <v>222</v>
      </c>
      <c r="K69" s="10" t="s">
        <v>232</v>
      </c>
      <c r="L69" s="32"/>
      <c r="M69" s="34"/>
      <c r="N69" s="34"/>
      <c r="O69" s="34"/>
      <c r="P69" s="34"/>
      <c r="Q69" s="34"/>
      <c r="R69" s="34"/>
      <c r="S69" s="34"/>
    </row>
    <row r="70" spans="1:19" ht="12.75" x14ac:dyDescent="0.2">
      <c r="A70" s="55"/>
      <c r="B70" s="32"/>
      <c r="F70" s="14" t="s">
        <v>237</v>
      </c>
      <c r="G70" s="15">
        <f>SUM(G4:G69)</f>
        <v>6052151</v>
      </c>
      <c r="H70" s="16">
        <f>SUM(H4:H69)</f>
        <v>252901</v>
      </c>
      <c r="K70" s="9"/>
    </row>
    <row r="71" spans="1:19" ht="12.75" x14ac:dyDescent="0.2">
      <c r="A71" s="55"/>
      <c r="K71" s="9"/>
    </row>
    <row r="72" spans="1:19" ht="12.75" x14ac:dyDescent="0.2">
      <c r="A72" s="55"/>
      <c r="B72" s="17" t="s">
        <v>238</v>
      </c>
      <c r="C72" s="10" t="s">
        <v>239</v>
      </c>
      <c r="E72" s="10"/>
      <c r="G72" s="10"/>
      <c r="H72" s="10"/>
      <c r="I72" s="10"/>
      <c r="J72" s="10"/>
      <c r="K72" s="33"/>
    </row>
    <row r="73" spans="1:19" ht="12.75" x14ac:dyDescent="0.2">
      <c r="A73" s="55"/>
      <c r="B73" s="10" t="s">
        <v>14</v>
      </c>
      <c r="C73" s="18" t="str">
        <f>HYPERLINK("http://www.gesterra-angola.com/projectos.php","""Projectos,"" Gesterra (Giestao di Terras Araveis) http://www.gesterra-angola.com/projectos.php. Accessed July 31, 2014.")</f>
        <v>"Projectos," Gesterra (Giestao di Terras Araveis) http://www.gesterra-angola.com/projectos.php. Accessed July 31, 2014.</v>
      </c>
      <c r="E73" s="10"/>
      <c r="G73" s="10"/>
      <c r="H73" s="10"/>
      <c r="K73" s="19"/>
    </row>
    <row r="74" spans="1:19" ht="12.75" x14ac:dyDescent="0.2">
      <c r="A74" s="55"/>
      <c r="B74" s="10" t="s">
        <v>240</v>
      </c>
      <c r="C74" s="20" t="s">
        <v>256</v>
      </c>
      <c r="G74" s="10"/>
      <c r="I74" s="10"/>
      <c r="J74" s="10"/>
      <c r="K74" s="19"/>
    </row>
    <row r="75" spans="1:19" ht="12.75" x14ac:dyDescent="0.2">
      <c r="A75" s="55"/>
      <c r="B75" s="10" t="s">
        <v>241</v>
      </c>
      <c r="C75" s="21" t="str">
        <f>HYPERLINK("http://www.portalangop.co.ao/angola/en_us/noticias/economia/2014/5/23/Agriculture-Minister-unveils-rice-farm-Longa-commune,95610927-788b-416b-ad8a-946c89e4b47b.html","Agência Angola Press, ""Agriculture Minister unveils rice farm in Longa commune,"" June 6, 2014.")</f>
        <v>Agência Angola Press, "Agriculture Minister unveils rice farm in Longa commune," June 6, 2014.</v>
      </c>
      <c r="D75" s="10"/>
      <c r="I75" s="10"/>
      <c r="J75" s="10"/>
      <c r="K75" s="33"/>
    </row>
    <row r="76" spans="1:19" ht="12.75" x14ac:dyDescent="0.2">
      <c r="A76" s="55"/>
      <c r="B76" s="10" t="s">
        <v>45</v>
      </c>
      <c r="C76" s="20" t="str">
        <f>HYPERLINK("http://gmg.listedcompany.com/misc/ar2013.pdf","GMG Global [company website]. ""Annual Report 2013"". http://gmg.listedcompany.com/misc/ar2013.pdf")</f>
        <v>GMG Global [company website]. "Annual Report 2013". http://gmg.listedcompany.com/misc/ar2013.pdf</v>
      </c>
      <c r="D76" s="10"/>
      <c r="I76" s="10"/>
      <c r="J76" s="10"/>
      <c r="K76" s="33"/>
    </row>
    <row r="77" spans="1:19" ht="12.75" x14ac:dyDescent="0.2">
      <c r="A77" s="55"/>
      <c r="B77" s="10" t="s">
        <v>242</v>
      </c>
      <c r="C77" s="10" t="s">
        <v>243</v>
      </c>
      <c r="D77" s="10"/>
      <c r="I77" s="10"/>
      <c r="J77" s="10"/>
      <c r="K77" s="33"/>
    </row>
    <row r="78" spans="1:19" ht="12.75" x14ac:dyDescent="0.2">
      <c r="A78" s="55"/>
      <c r="B78" s="10" t="s">
        <v>83</v>
      </c>
      <c r="C78" s="22" t="s">
        <v>244</v>
      </c>
      <c r="D78" s="10"/>
      <c r="I78" s="10"/>
      <c r="J78" s="10"/>
      <c r="K78" s="33"/>
    </row>
    <row r="79" spans="1:19" ht="12.75" x14ac:dyDescent="0.2">
      <c r="A79" s="55"/>
      <c r="B79" s="10" t="s">
        <v>101</v>
      </c>
      <c r="C79" s="20" t="str">
        <f>HYPERLINK("http://hzc.hunancom.gov.cn/swdt/342289.htm","Department of Commerce of Hunan Province, September 20, 2012. http://hzc.hunancom.gov.cn/swdt/342289.htm")</f>
        <v>Department of Commerce of Hunan Province, September 20, 2012. http://hzc.hunancom.gov.cn/swdt/342289.htm</v>
      </c>
      <c r="D79" s="10"/>
      <c r="I79" s="10"/>
      <c r="J79" s="10"/>
      <c r="K79" s="33"/>
    </row>
    <row r="80" spans="1:19" ht="12.75" x14ac:dyDescent="0.2">
      <c r="A80" s="55"/>
      <c r="B80" s="10" t="s">
        <v>140</v>
      </c>
      <c r="C80" s="10" t="s">
        <v>245</v>
      </c>
      <c r="D80" s="10"/>
      <c r="I80" s="10"/>
      <c r="J80" s="10"/>
      <c r="K80" s="33"/>
    </row>
    <row r="81" spans="1:11" ht="12.75" x14ac:dyDescent="0.2">
      <c r="A81" s="55"/>
      <c r="B81" s="10" t="s">
        <v>179</v>
      </c>
      <c r="C81" s="20" t="str">
        <f>HYPERLINK("http://sd.mofcom.gov.cn/aarticle/jmxw/201205/20120508139850.html","Economic and Commercial Counsellor's Office of the Embassy of the PRC in the Republic of Sudan. 22 May, 2012. http://sd.mofcom.gov.cn/aarticle/jmxw/201205/20120508139850.html")</f>
        <v>Economic and Commercial Counsellor's Office of the Embassy of the PRC in the Republic of Sudan. 22 May, 2012. http://sd.mofcom.gov.cn/aarticle/jmxw/201205/20120508139850.html</v>
      </c>
      <c r="D81" s="10"/>
      <c r="I81" s="10"/>
      <c r="J81" s="10"/>
      <c r="K81" s="33"/>
    </row>
    <row r="82" spans="1:11" ht="12.75" x14ac:dyDescent="0.2">
      <c r="A82" s="55"/>
      <c r="B82" s="10" t="s">
        <v>217</v>
      </c>
      <c r="C82" s="20" t="str">
        <f>HYPERLINK("http://www.chinayonggroup.com/Item/Show.asp?m=1&amp;d=60","Chinayong Group [company website]. ""Huafeng Farm"". http://www.chinayonggroup.com/Item/Show.asp?m=1&amp;d=60Accessed  July 31, 2015. ")</f>
        <v xml:space="preserve">Chinayong Group [company website]. "Huafeng Farm". http://www.chinayonggroup.com/Item/Show.asp?m=1&amp;d=60Accessed  July 31, 2015. </v>
      </c>
      <c r="D82" s="10"/>
      <c r="I82" s="10"/>
      <c r="J82" s="10"/>
      <c r="K82" s="33"/>
    </row>
    <row r="83" spans="1:11" ht="12.75" x14ac:dyDescent="0.2">
      <c r="A83" s="55"/>
      <c r="B83" s="10" t="s">
        <v>232</v>
      </c>
      <c r="C83" s="20" t="str">
        <f>HYPERLINK("http://bio-tr.com/?tianrui/qyjj/","Antio Tianriu Environmental Technology Co., Ltd [company website]. ""Company Profile"" [Qiye jianjie]. Accessed July 31, 2015 ")</f>
        <v xml:space="preserve">Antio Tianriu Environmental Technology Co., Ltd [company website]. "Company Profile" [Qiye jianjie]. Accessed July 31, 2015 </v>
      </c>
      <c r="D83" s="10"/>
      <c r="I83" s="10"/>
      <c r="J83" s="10"/>
      <c r="K83" s="33"/>
    </row>
    <row r="84" spans="1:11" ht="12.75" x14ac:dyDescent="0.2">
      <c r="A84" s="55"/>
      <c r="B84" s="10" t="s">
        <v>246</v>
      </c>
      <c r="C84" s="10" t="s">
        <v>247</v>
      </c>
      <c r="D84" s="10"/>
      <c r="I84" s="10"/>
      <c r="J84" s="10"/>
      <c r="K84" s="33"/>
    </row>
    <row r="85" spans="1:11" ht="12.75" x14ac:dyDescent="0.2">
      <c r="A85" s="55"/>
      <c r="B85" s="10" t="s">
        <v>248</v>
      </c>
      <c r="C85" s="20" t="str">
        <f>HYPERLINK("http://www.hubeifarm.com/xwdt/tpxw/2830.htm","Hubei Nongken Information Net, ""Zimbabwe Lianghua Company signs contract with Grey Monkey Farm""[Jingbabuwei lianhua gongsi he gelaimengqi nongchang chenggong qianyue]. Jan. 13 2014. http://www.hubeifarm.com/xwdt/tpxw/2830.htm")</f>
        <v>Hubei Nongken Information Net, "Zimbabwe Lianghua Company signs contract with Grey Monkey Farm"[Jingbabuwei lianhua gongsi he gelaimengqi nongchang chenggong qianyue]. Jan. 13 2014. http://www.hubeifarm.com/xwdt/tpxw/2830.htm</v>
      </c>
      <c r="D85" s="10"/>
      <c r="I85" s="10"/>
      <c r="J85" s="10"/>
      <c r="K85" s="33"/>
    </row>
    <row r="86" spans="1:11" ht="12.75" x14ac:dyDescent="0.2">
      <c r="A86" s="55"/>
      <c r="B86" s="10" t="s">
        <v>249</v>
      </c>
      <c r="C86" s="5" t="s">
        <v>250</v>
      </c>
      <c r="D86" s="10"/>
      <c r="I86" s="10"/>
      <c r="J86" s="10"/>
      <c r="K86" s="33"/>
    </row>
    <row r="87" spans="1:11" ht="12.75" x14ac:dyDescent="0.2">
      <c r="A87" s="55"/>
      <c r="B87" s="59" t="s">
        <v>447</v>
      </c>
      <c r="C87" s="76" t="s">
        <v>463</v>
      </c>
      <c r="D87" s="10"/>
      <c r="I87" s="10"/>
      <c r="J87" s="10"/>
      <c r="K87" s="33"/>
    </row>
    <row r="88" spans="1:11" s="34" customFormat="1" ht="12.75" x14ac:dyDescent="0.2">
      <c r="A88" s="55"/>
      <c r="B88" s="64" t="s">
        <v>451</v>
      </c>
      <c r="C88" s="76" t="s">
        <v>462</v>
      </c>
      <c r="D88" s="10"/>
      <c r="I88" s="10"/>
      <c r="J88" s="10"/>
      <c r="K88" s="33"/>
    </row>
    <row r="89" spans="1:11" s="34" customFormat="1" ht="12.75" x14ac:dyDescent="0.2">
      <c r="A89" s="55"/>
      <c r="B89" s="64" t="s">
        <v>452</v>
      </c>
      <c r="C89" s="76" t="s">
        <v>461</v>
      </c>
      <c r="D89" s="10"/>
      <c r="I89" s="10"/>
      <c r="J89" s="10"/>
      <c r="K89" s="33"/>
    </row>
    <row r="90" spans="1:11" s="34" customFormat="1" ht="12.75" x14ac:dyDescent="0.2">
      <c r="A90" s="55"/>
      <c r="B90" s="67" t="s">
        <v>453</v>
      </c>
      <c r="C90" s="76" t="s">
        <v>460</v>
      </c>
      <c r="D90" s="10"/>
      <c r="I90" s="10"/>
      <c r="J90" s="10"/>
      <c r="K90" s="33"/>
    </row>
    <row r="91" spans="1:11" s="34" customFormat="1" ht="12.75" x14ac:dyDescent="0.2">
      <c r="A91" s="55"/>
      <c r="B91" s="67" t="s">
        <v>454</v>
      </c>
      <c r="C91" s="76" t="s">
        <v>459</v>
      </c>
      <c r="D91" s="10"/>
      <c r="I91" s="10"/>
      <c r="J91" s="10"/>
      <c r="K91" s="33"/>
    </row>
    <row r="92" spans="1:11" s="34" customFormat="1" ht="12.75" x14ac:dyDescent="0.2">
      <c r="A92" s="55"/>
      <c r="B92" s="67" t="s">
        <v>455</v>
      </c>
      <c r="C92" s="76" t="s">
        <v>457</v>
      </c>
      <c r="D92" s="10"/>
      <c r="I92" s="10"/>
      <c r="J92" s="10"/>
      <c r="K92" s="33"/>
    </row>
    <row r="93" spans="1:11" s="34" customFormat="1" ht="12.75" x14ac:dyDescent="0.2">
      <c r="A93" s="55"/>
      <c r="B93" s="67" t="s">
        <v>456</v>
      </c>
      <c r="C93" s="75" t="s">
        <v>458</v>
      </c>
      <c r="D93" s="10"/>
      <c r="I93" s="10"/>
      <c r="J93" s="10"/>
      <c r="K93" s="33"/>
    </row>
    <row r="94" spans="1:11" ht="12.75" x14ac:dyDescent="0.2">
      <c r="A94" s="55"/>
      <c r="B94" s="23" t="s">
        <v>251</v>
      </c>
      <c r="D94" s="10"/>
      <c r="I94" s="10"/>
      <c r="J94" s="10"/>
      <c r="K94" s="33"/>
    </row>
    <row r="95" spans="1:11" ht="14.25" x14ac:dyDescent="0.2">
      <c r="A95" s="55"/>
      <c r="B95" s="24" t="s">
        <v>252</v>
      </c>
      <c r="D95" s="10"/>
      <c r="I95" s="10"/>
      <c r="J95" s="10"/>
      <c r="K95" s="33"/>
    </row>
    <row r="96" spans="1:11" ht="14.25" x14ac:dyDescent="0.2">
      <c r="A96" s="55"/>
      <c r="B96" s="24" t="s">
        <v>253</v>
      </c>
      <c r="D96" s="10"/>
      <c r="I96" s="10"/>
      <c r="J96" s="10"/>
      <c r="K96" s="33"/>
    </row>
    <row r="97" spans="1:18" ht="14.25" x14ac:dyDescent="0.2">
      <c r="A97" s="55"/>
      <c r="B97" s="24" t="s">
        <v>254</v>
      </c>
      <c r="I97" s="10"/>
      <c r="J97" s="10"/>
      <c r="K97" s="33"/>
    </row>
    <row r="98" spans="1:18" ht="12.75" x14ac:dyDescent="0.2">
      <c r="A98" s="55"/>
      <c r="B98" s="25" t="s">
        <v>255</v>
      </c>
      <c r="G98" s="10"/>
      <c r="H98" s="10"/>
      <c r="I98" s="10"/>
      <c r="J98" s="10"/>
      <c r="K98" s="19"/>
    </row>
    <row r="99" spans="1:18" ht="14.25" x14ac:dyDescent="0.2">
      <c r="A99" s="55"/>
      <c r="B99" s="26"/>
      <c r="G99" s="27"/>
      <c r="H99" s="27"/>
      <c r="I99" s="27"/>
      <c r="J99" s="35"/>
      <c r="K99" s="33"/>
      <c r="M99" s="28"/>
    </row>
    <row r="100" spans="1:18" ht="14.25" x14ac:dyDescent="0.2">
      <c r="A100" s="55"/>
      <c r="B100" s="10"/>
      <c r="G100" s="27"/>
      <c r="H100" s="27"/>
      <c r="I100" s="27"/>
      <c r="J100" s="35"/>
      <c r="K100" s="33"/>
      <c r="L100" s="35"/>
      <c r="M100" s="28"/>
    </row>
    <row r="101" spans="1:18" ht="14.25" x14ac:dyDescent="0.2">
      <c r="A101" s="55"/>
      <c r="B101" s="42"/>
      <c r="D101" s="10"/>
      <c r="E101" s="10"/>
      <c r="F101" s="10"/>
      <c r="G101" s="27"/>
      <c r="H101" s="27"/>
      <c r="I101" s="27"/>
      <c r="J101" s="35"/>
      <c r="K101" s="33"/>
      <c r="M101" s="27"/>
      <c r="N101" s="27"/>
    </row>
    <row r="102" spans="1:18" ht="14.25" x14ac:dyDescent="0.2">
      <c r="A102" s="55"/>
      <c r="B102" s="10"/>
      <c r="E102" s="10"/>
      <c r="F102" s="10"/>
      <c r="G102" s="27"/>
      <c r="H102" s="27"/>
      <c r="I102" s="27"/>
      <c r="J102" s="35"/>
      <c r="K102" s="33"/>
      <c r="M102" s="27"/>
      <c r="N102" s="27"/>
    </row>
    <row r="103" spans="1:18" ht="14.25" x14ac:dyDescent="0.2">
      <c r="A103" s="55"/>
      <c r="B103" s="10"/>
      <c r="E103" s="10"/>
      <c r="F103" s="10"/>
      <c r="G103" s="27"/>
      <c r="H103" s="27"/>
      <c r="I103" s="27"/>
      <c r="J103" s="35"/>
      <c r="K103" s="33"/>
      <c r="M103" s="27"/>
      <c r="N103" s="27"/>
    </row>
    <row r="104" spans="1:18" ht="14.25" x14ac:dyDescent="0.2">
      <c r="A104" s="55"/>
      <c r="B104" s="10"/>
      <c r="E104" s="10"/>
      <c r="F104" s="10"/>
      <c r="G104" s="27"/>
      <c r="H104" s="27"/>
      <c r="I104" s="27"/>
      <c r="J104" s="35"/>
      <c r="K104" s="33"/>
      <c r="M104" s="27"/>
      <c r="N104" s="27"/>
    </row>
    <row r="105" spans="1:18" ht="14.25" x14ac:dyDescent="0.2">
      <c r="A105" s="55"/>
      <c r="B105" s="10"/>
      <c r="E105" s="10"/>
      <c r="F105" s="10"/>
      <c r="G105" s="27"/>
      <c r="H105" s="28"/>
      <c r="I105" s="28"/>
      <c r="J105" s="35"/>
      <c r="K105" s="33"/>
      <c r="L105" s="35"/>
      <c r="M105" s="28"/>
      <c r="N105" s="28"/>
      <c r="O105" s="28"/>
      <c r="P105" s="28"/>
      <c r="Q105" s="28"/>
    </row>
    <row r="106" spans="1:18" ht="14.25" x14ac:dyDescent="0.2">
      <c r="A106" s="55"/>
      <c r="C106" s="5"/>
      <c r="D106" s="10"/>
      <c r="E106" s="27"/>
      <c r="F106" s="27"/>
      <c r="G106" s="27"/>
      <c r="I106" s="28"/>
      <c r="J106" s="35"/>
      <c r="K106" s="33"/>
      <c r="L106" s="35"/>
      <c r="M106" s="28"/>
      <c r="N106" s="28"/>
      <c r="O106" s="28"/>
      <c r="P106" s="28"/>
      <c r="Q106" s="28"/>
    </row>
    <row r="107" spans="1:18" ht="14.25" x14ac:dyDescent="0.2">
      <c r="A107" s="55"/>
      <c r="C107" s="27"/>
      <c r="D107" s="27"/>
      <c r="E107" s="27"/>
      <c r="F107" s="27"/>
      <c r="H107" s="27"/>
      <c r="I107" s="27"/>
      <c r="J107" s="35"/>
      <c r="K107" s="33"/>
      <c r="L107" s="35"/>
      <c r="M107" s="28"/>
      <c r="O107" s="28"/>
      <c r="P107" s="28"/>
      <c r="Q107" s="28"/>
      <c r="R107" s="28"/>
    </row>
    <row r="108" spans="1:18" ht="14.25" x14ac:dyDescent="0.2">
      <c r="A108" s="55"/>
      <c r="C108" s="10"/>
      <c r="D108" s="27"/>
      <c r="E108" s="27"/>
      <c r="F108" s="27"/>
      <c r="G108" s="27"/>
      <c r="H108" s="27"/>
      <c r="I108" s="27"/>
      <c r="J108" s="35"/>
      <c r="K108" s="33"/>
      <c r="L108" s="35"/>
      <c r="M108" s="28"/>
      <c r="N108" s="28"/>
      <c r="O108" s="28"/>
      <c r="P108" s="28"/>
      <c r="Q108" s="28"/>
    </row>
    <row r="109" spans="1:18" ht="14.25" x14ac:dyDescent="0.2">
      <c r="A109" s="55"/>
      <c r="B109" s="10"/>
      <c r="C109" s="10"/>
      <c r="E109" s="27"/>
      <c r="F109" s="27"/>
      <c r="H109" s="27"/>
      <c r="I109" s="27"/>
      <c r="J109" s="35"/>
      <c r="K109" s="9"/>
      <c r="L109" s="35"/>
      <c r="M109" s="28"/>
      <c r="N109" s="28"/>
      <c r="O109" s="28"/>
      <c r="P109" s="28"/>
      <c r="Q109" s="28"/>
    </row>
    <row r="110" spans="1:18" ht="14.25" x14ac:dyDescent="0.2">
      <c r="A110" s="55"/>
      <c r="B110" s="27"/>
      <c r="C110" s="27"/>
      <c r="D110" s="27"/>
      <c r="E110" s="27"/>
      <c r="G110" s="27"/>
      <c r="K110" s="33"/>
      <c r="L110" s="35"/>
      <c r="M110" s="35"/>
      <c r="N110" s="34"/>
      <c r="O110" s="28"/>
      <c r="P110" s="28"/>
      <c r="Q110" s="28"/>
      <c r="R110" s="28"/>
    </row>
    <row r="111" spans="1:18" ht="12.75" x14ac:dyDescent="0.2">
      <c r="A111" s="55"/>
      <c r="B111" s="10"/>
      <c r="K111" s="9"/>
    </row>
    <row r="112" spans="1:18" ht="12.75" x14ac:dyDescent="0.2">
      <c r="A112" s="55"/>
      <c r="K112" s="9"/>
    </row>
    <row r="113" spans="1:11" ht="12.75" x14ac:dyDescent="0.2">
      <c r="A113" s="55"/>
      <c r="K113" s="9"/>
    </row>
    <row r="114" spans="1:11" ht="12.75" x14ac:dyDescent="0.2">
      <c r="A114" s="55"/>
      <c r="K114" s="9"/>
    </row>
    <row r="115" spans="1:11" ht="12.75" x14ac:dyDescent="0.2">
      <c r="A115" s="55"/>
      <c r="K115" s="9"/>
    </row>
    <row r="116" spans="1:11" ht="12.75" x14ac:dyDescent="0.2">
      <c r="A116" s="55"/>
      <c r="K116" s="9"/>
    </row>
    <row r="117" spans="1:11" ht="12.75" x14ac:dyDescent="0.2">
      <c r="A117" s="55"/>
      <c r="K117" s="9"/>
    </row>
    <row r="118" spans="1:11" ht="12.75" x14ac:dyDescent="0.2">
      <c r="A118" s="55"/>
      <c r="K118" s="9"/>
    </row>
    <row r="119" spans="1:11" ht="12.75" x14ac:dyDescent="0.2">
      <c r="A119" s="55"/>
      <c r="K119" s="9"/>
    </row>
    <row r="120" spans="1:11" ht="12.75" x14ac:dyDescent="0.2">
      <c r="A120" s="55"/>
      <c r="K120" s="9"/>
    </row>
    <row r="121" spans="1:11" ht="12.75" x14ac:dyDescent="0.2">
      <c r="A121" s="55"/>
      <c r="K121" s="9"/>
    </row>
    <row r="122" spans="1:11" ht="12.75" x14ac:dyDescent="0.2">
      <c r="A122" s="55"/>
      <c r="K122" s="9"/>
    </row>
    <row r="123" spans="1:11" ht="12.75" x14ac:dyDescent="0.2">
      <c r="A123" s="55"/>
      <c r="K123" s="9"/>
    </row>
    <row r="124" spans="1:11" ht="12.75" x14ac:dyDescent="0.2">
      <c r="A124" s="55"/>
      <c r="K124" s="9"/>
    </row>
    <row r="125" spans="1:11" ht="12.75" x14ac:dyDescent="0.2">
      <c r="A125" s="55"/>
      <c r="K125" s="9"/>
    </row>
    <row r="126" spans="1:11" ht="12.75" x14ac:dyDescent="0.2">
      <c r="A126" s="55"/>
      <c r="K126" s="9"/>
    </row>
    <row r="127" spans="1:11" ht="12.75" x14ac:dyDescent="0.2">
      <c r="A127" s="55"/>
      <c r="K127" s="9"/>
    </row>
    <row r="128" spans="1:11" ht="12.75" x14ac:dyDescent="0.2">
      <c r="A128" s="55"/>
      <c r="K128" s="9"/>
    </row>
    <row r="129" spans="1:11" ht="12.75" x14ac:dyDescent="0.2">
      <c r="A129" s="55"/>
      <c r="K129" s="9"/>
    </row>
    <row r="130" spans="1:11" ht="12.75" x14ac:dyDescent="0.2">
      <c r="A130" s="55"/>
      <c r="K130" s="9"/>
    </row>
    <row r="131" spans="1:11" ht="12.75" x14ac:dyDescent="0.2">
      <c r="A131" s="55"/>
      <c r="K131" s="9"/>
    </row>
    <row r="132" spans="1:11" ht="12.75" x14ac:dyDescent="0.2">
      <c r="A132" s="55"/>
      <c r="K132" s="9"/>
    </row>
    <row r="133" spans="1:11" ht="12.75" x14ac:dyDescent="0.2">
      <c r="A133" s="55"/>
      <c r="K133" s="9"/>
    </row>
    <row r="134" spans="1:11" ht="12.75" x14ac:dyDescent="0.2">
      <c r="A134" s="55"/>
      <c r="K134" s="9"/>
    </row>
    <row r="135" spans="1:11" ht="12.75" x14ac:dyDescent="0.2">
      <c r="A135" s="55"/>
      <c r="K135" s="9"/>
    </row>
    <row r="136" spans="1:11" ht="12.75" x14ac:dyDescent="0.2">
      <c r="A136" s="55"/>
      <c r="K136" s="9"/>
    </row>
    <row r="137" spans="1:11" ht="12.75" x14ac:dyDescent="0.2">
      <c r="A137" s="55"/>
      <c r="K137" s="9"/>
    </row>
    <row r="138" spans="1:11" ht="12.75" x14ac:dyDescent="0.2">
      <c r="A138" s="55"/>
      <c r="K138" s="9"/>
    </row>
    <row r="139" spans="1:11" ht="12.75" x14ac:dyDescent="0.2">
      <c r="A139" s="55"/>
      <c r="K139" s="9"/>
    </row>
    <row r="140" spans="1:11" ht="12.75" x14ac:dyDescent="0.2">
      <c r="A140" s="55"/>
      <c r="K140" s="9"/>
    </row>
    <row r="141" spans="1:11" ht="12.75" x14ac:dyDescent="0.2">
      <c r="A141" s="55"/>
      <c r="K141" s="9"/>
    </row>
    <row r="142" spans="1:11" ht="12.75" x14ac:dyDescent="0.2">
      <c r="A142" s="55"/>
      <c r="K142" s="9"/>
    </row>
    <row r="143" spans="1:11" ht="12.75" x14ac:dyDescent="0.2">
      <c r="A143" s="55"/>
      <c r="K143" s="9"/>
    </row>
    <row r="144" spans="1:11" ht="12.75" x14ac:dyDescent="0.2">
      <c r="A144" s="55"/>
      <c r="K144" s="9"/>
    </row>
    <row r="145" spans="1:11" ht="12.75" x14ac:dyDescent="0.2">
      <c r="A145" s="55"/>
      <c r="K145" s="9"/>
    </row>
    <row r="146" spans="1:11" ht="12.75" x14ac:dyDescent="0.2">
      <c r="A146" s="55"/>
      <c r="K146" s="9"/>
    </row>
    <row r="147" spans="1:11" ht="12.75" x14ac:dyDescent="0.2">
      <c r="A147" s="55"/>
      <c r="K147" s="9"/>
    </row>
    <row r="148" spans="1:11" ht="12.75" x14ac:dyDescent="0.2">
      <c r="A148" s="55"/>
      <c r="K148" s="9"/>
    </row>
    <row r="149" spans="1:11" ht="12.75" x14ac:dyDescent="0.2">
      <c r="A149" s="55"/>
      <c r="K149" s="9"/>
    </row>
    <row r="150" spans="1:11" ht="12.75" x14ac:dyDescent="0.2">
      <c r="A150" s="55"/>
      <c r="K150" s="9"/>
    </row>
    <row r="151" spans="1:11" ht="12.75" x14ac:dyDescent="0.2">
      <c r="A151" s="55"/>
      <c r="K151" s="9"/>
    </row>
    <row r="152" spans="1:11" ht="12.75" x14ac:dyDescent="0.2">
      <c r="A152" s="55"/>
      <c r="K152" s="9"/>
    </row>
    <row r="153" spans="1:11" ht="12.75" x14ac:dyDescent="0.2">
      <c r="A153" s="55"/>
      <c r="K153" s="9"/>
    </row>
    <row r="154" spans="1:11" ht="12.75" x14ac:dyDescent="0.2">
      <c r="A154" s="55"/>
      <c r="K154" s="9"/>
    </row>
    <row r="155" spans="1:11" ht="12.75" x14ac:dyDescent="0.2">
      <c r="A155" s="55"/>
      <c r="K155" s="9"/>
    </row>
    <row r="156" spans="1:11" ht="12.75" x14ac:dyDescent="0.2">
      <c r="A156" s="55"/>
      <c r="K156" s="9"/>
    </row>
    <row r="157" spans="1:11" ht="12.75" x14ac:dyDescent="0.2">
      <c r="A157" s="55"/>
      <c r="K157" s="9"/>
    </row>
    <row r="158" spans="1:11" ht="12.75" x14ac:dyDescent="0.2">
      <c r="A158" s="55"/>
      <c r="K158" s="9"/>
    </row>
    <row r="159" spans="1:11" ht="12.75" x14ac:dyDescent="0.2">
      <c r="A159" s="55"/>
      <c r="K159" s="9"/>
    </row>
    <row r="160" spans="1:11" ht="12.75" x14ac:dyDescent="0.2">
      <c r="A160" s="55"/>
      <c r="K160" s="9"/>
    </row>
    <row r="161" spans="1:11" ht="12.75" x14ac:dyDescent="0.2">
      <c r="A161" s="55"/>
      <c r="K161" s="9"/>
    </row>
    <row r="162" spans="1:11" ht="12.75" x14ac:dyDescent="0.2">
      <c r="A162" s="55"/>
      <c r="K162" s="9"/>
    </row>
    <row r="163" spans="1:11" ht="12.75" x14ac:dyDescent="0.2">
      <c r="A163" s="55"/>
      <c r="K163" s="9"/>
    </row>
    <row r="164" spans="1:11" ht="12.75" x14ac:dyDescent="0.2">
      <c r="A164" s="55"/>
      <c r="K164" s="9"/>
    </row>
    <row r="165" spans="1:11" ht="12.75" x14ac:dyDescent="0.2">
      <c r="A165" s="55"/>
      <c r="K165" s="9"/>
    </row>
    <row r="166" spans="1:11" ht="12.75" x14ac:dyDescent="0.2">
      <c r="A166" s="55"/>
      <c r="K166" s="9"/>
    </row>
    <row r="167" spans="1:11" ht="12.75" x14ac:dyDescent="0.2">
      <c r="A167" s="55"/>
      <c r="K167" s="9"/>
    </row>
    <row r="168" spans="1:11" ht="12.75" x14ac:dyDescent="0.2">
      <c r="A168" s="55"/>
      <c r="K168" s="9"/>
    </row>
    <row r="169" spans="1:11" ht="12.75" x14ac:dyDescent="0.2">
      <c r="A169" s="55"/>
      <c r="K169" s="9"/>
    </row>
    <row r="170" spans="1:11" ht="12.75" x14ac:dyDescent="0.2">
      <c r="A170" s="55"/>
      <c r="K170" s="9"/>
    </row>
    <row r="171" spans="1:11" ht="12.75" x14ac:dyDescent="0.2">
      <c r="A171" s="55"/>
      <c r="K171" s="9"/>
    </row>
    <row r="172" spans="1:11" ht="12.75" x14ac:dyDescent="0.2">
      <c r="A172" s="55"/>
      <c r="K172" s="9"/>
    </row>
    <row r="173" spans="1:11" ht="12.75" x14ac:dyDescent="0.2">
      <c r="A173" s="55"/>
      <c r="K173" s="9"/>
    </row>
    <row r="174" spans="1:11" ht="12.75" x14ac:dyDescent="0.2">
      <c r="A174" s="55"/>
      <c r="K174" s="9"/>
    </row>
    <row r="175" spans="1:11" ht="12.75" x14ac:dyDescent="0.2">
      <c r="A175" s="55"/>
      <c r="K175" s="9"/>
    </row>
    <row r="176" spans="1:11" ht="12.75" x14ac:dyDescent="0.2">
      <c r="A176" s="55"/>
      <c r="K176" s="9"/>
    </row>
    <row r="177" spans="1:11" ht="12.75" x14ac:dyDescent="0.2">
      <c r="A177" s="55"/>
      <c r="K177" s="9"/>
    </row>
    <row r="178" spans="1:11" ht="12.75" x14ac:dyDescent="0.2">
      <c r="A178" s="55"/>
      <c r="K178" s="9"/>
    </row>
    <row r="179" spans="1:11" ht="12.75" x14ac:dyDescent="0.2">
      <c r="A179" s="55"/>
      <c r="K179" s="9"/>
    </row>
    <row r="180" spans="1:11" ht="12.75" x14ac:dyDescent="0.2">
      <c r="A180" s="55"/>
      <c r="K180" s="9"/>
    </row>
    <row r="181" spans="1:11" ht="12.75" x14ac:dyDescent="0.2">
      <c r="A181" s="55"/>
      <c r="K181" s="9"/>
    </row>
    <row r="182" spans="1:11" ht="12.75" x14ac:dyDescent="0.2">
      <c r="A182" s="55"/>
      <c r="K182" s="9"/>
    </row>
    <row r="183" spans="1:11" ht="12.75" x14ac:dyDescent="0.2">
      <c r="A183" s="55"/>
      <c r="K183" s="9"/>
    </row>
    <row r="184" spans="1:11" ht="12.75" x14ac:dyDescent="0.2">
      <c r="A184" s="55"/>
      <c r="K184" s="9"/>
    </row>
    <row r="185" spans="1:11" ht="12.75" x14ac:dyDescent="0.2">
      <c r="A185" s="55"/>
      <c r="K185" s="9"/>
    </row>
    <row r="186" spans="1:11" ht="12.75" x14ac:dyDescent="0.2">
      <c r="A186" s="55"/>
      <c r="K186" s="9"/>
    </row>
    <row r="187" spans="1:11" ht="12.75" x14ac:dyDescent="0.2">
      <c r="A187" s="55"/>
      <c r="K187" s="9"/>
    </row>
    <row r="188" spans="1:11" ht="12.75" x14ac:dyDescent="0.2">
      <c r="A188" s="55"/>
      <c r="K188" s="9"/>
    </row>
    <row r="189" spans="1:11" ht="12.75" x14ac:dyDescent="0.2">
      <c r="A189" s="55"/>
      <c r="K189" s="9"/>
    </row>
    <row r="190" spans="1:11" ht="12.75" x14ac:dyDescent="0.2">
      <c r="A190" s="55"/>
      <c r="K190" s="9"/>
    </row>
    <row r="191" spans="1:11" ht="12.75" x14ac:dyDescent="0.2">
      <c r="A191" s="55"/>
      <c r="K191" s="9"/>
    </row>
    <row r="192" spans="1:11" ht="12.75" x14ac:dyDescent="0.2">
      <c r="A192" s="55"/>
      <c r="K192" s="9"/>
    </row>
    <row r="193" spans="1:11" ht="12.75" x14ac:dyDescent="0.2">
      <c r="A193" s="55"/>
      <c r="K193" s="9"/>
    </row>
    <row r="194" spans="1:11" ht="12.75" x14ac:dyDescent="0.2">
      <c r="A194" s="55"/>
      <c r="K194" s="9"/>
    </row>
    <row r="195" spans="1:11" ht="12.75" x14ac:dyDescent="0.2">
      <c r="A195" s="55"/>
      <c r="K195" s="9"/>
    </row>
    <row r="196" spans="1:11" ht="12.75" x14ac:dyDescent="0.2">
      <c r="A196" s="55"/>
      <c r="K196" s="9"/>
    </row>
    <row r="197" spans="1:11" ht="12.75" x14ac:dyDescent="0.2">
      <c r="A197" s="55"/>
      <c r="K197" s="9"/>
    </row>
    <row r="198" spans="1:11" ht="12.75" x14ac:dyDescent="0.2">
      <c r="A198" s="55"/>
      <c r="K198" s="9"/>
    </row>
    <row r="199" spans="1:11" ht="12.75" x14ac:dyDescent="0.2">
      <c r="A199" s="55"/>
      <c r="K199" s="9"/>
    </row>
    <row r="200" spans="1:11" ht="12.75" x14ac:dyDescent="0.2">
      <c r="A200" s="55"/>
      <c r="K200" s="9"/>
    </row>
    <row r="201" spans="1:11" ht="12.75" x14ac:dyDescent="0.2">
      <c r="A201" s="55"/>
      <c r="K201" s="9"/>
    </row>
    <row r="202" spans="1:11" ht="12.75" x14ac:dyDescent="0.2">
      <c r="A202" s="55"/>
      <c r="K202" s="9"/>
    </row>
    <row r="203" spans="1:11" ht="12.75" x14ac:dyDescent="0.2">
      <c r="A203" s="55"/>
      <c r="K203" s="9"/>
    </row>
    <row r="204" spans="1:11" ht="12.75" x14ac:dyDescent="0.2">
      <c r="A204" s="55"/>
      <c r="K204" s="9"/>
    </row>
    <row r="205" spans="1:11" ht="12.75" x14ac:dyDescent="0.2">
      <c r="A205" s="55"/>
      <c r="K205" s="9"/>
    </row>
    <row r="206" spans="1:11" ht="12.75" x14ac:dyDescent="0.2">
      <c r="A206" s="55"/>
      <c r="K206" s="9"/>
    </row>
    <row r="207" spans="1:11" ht="12.75" x14ac:dyDescent="0.2">
      <c r="A207" s="55"/>
      <c r="K207" s="9"/>
    </row>
    <row r="208" spans="1:11" ht="12.75" x14ac:dyDescent="0.2">
      <c r="A208" s="55"/>
      <c r="K208" s="9"/>
    </row>
    <row r="209" spans="1:11" ht="12.75" x14ac:dyDescent="0.2">
      <c r="A209" s="55"/>
      <c r="K209" s="9"/>
    </row>
    <row r="210" spans="1:11" ht="12.75" x14ac:dyDescent="0.2">
      <c r="A210" s="55"/>
      <c r="K210" s="9"/>
    </row>
    <row r="211" spans="1:11" ht="12.75" x14ac:dyDescent="0.2">
      <c r="A211" s="55"/>
      <c r="K211" s="9"/>
    </row>
    <row r="212" spans="1:11" ht="12.75" x14ac:dyDescent="0.2">
      <c r="A212" s="55"/>
      <c r="K212" s="9"/>
    </row>
    <row r="213" spans="1:11" ht="12.75" x14ac:dyDescent="0.2">
      <c r="A213" s="55"/>
      <c r="K213" s="9"/>
    </row>
    <row r="214" spans="1:11" ht="12.75" x14ac:dyDescent="0.2">
      <c r="A214" s="55"/>
      <c r="K214" s="9"/>
    </row>
    <row r="215" spans="1:11" ht="12.75" x14ac:dyDescent="0.2">
      <c r="A215" s="55"/>
      <c r="K215" s="9"/>
    </row>
    <row r="216" spans="1:11" ht="12.75" x14ac:dyDescent="0.2">
      <c r="A216" s="55"/>
      <c r="K216" s="9"/>
    </row>
    <row r="217" spans="1:11" ht="12.75" x14ac:dyDescent="0.2">
      <c r="A217" s="55"/>
      <c r="K217" s="9"/>
    </row>
    <row r="218" spans="1:11" ht="12.75" x14ac:dyDescent="0.2">
      <c r="A218" s="55"/>
      <c r="K218" s="9"/>
    </row>
    <row r="219" spans="1:11" ht="12.75" x14ac:dyDescent="0.2">
      <c r="A219" s="55"/>
      <c r="K219" s="9"/>
    </row>
    <row r="220" spans="1:11" ht="12.75" x14ac:dyDescent="0.2">
      <c r="A220" s="55"/>
      <c r="K220" s="9"/>
    </row>
    <row r="221" spans="1:11" ht="12.75" x14ac:dyDescent="0.2">
      <c r="A221" s="55"/>
      <c r="K221" s="9"/>
    </row>
    <row r="222" spans="1:11" ht="12.75" x14ac:dyDescent="0.2">
      <c r="A222" s="55"/>
      <c r="K222" s="9"/>
    </row>
    <row r="223" spans="1:11" ht="12.75" x14ac:dyDescent="0.2">
      <c r="A223" s="55"/>
      <c r="K223" s="9"/>
    </row>
    <row r="224" spans="1:11" ht="12.75" x14ac:dyDescent="0.2">
      <c r="A224" s="55"/>
      <c r="K224" s="9"/>
    </row>
    <row r="225" spans="1:11" ht="12.75" x14ac:dyDescent="0.2">
      <c r="A225" s="55"/>
      <c r="K225" s="9"/>
    </row>
    <row r="226" spans="1:11" ht="12.75" x14ac:dyDescent="0.2">
      <c r="A226" s="55"/>
      <c r="K226" s="9"/>
    </row>
    <row r="227" spans="1:11" ht="12.75" x14ac:dyDescent="0.2">
      <c r="A227" s="55"/>
      <c r="K227" s="9"/>
    </row>
    <row r="228" spans="1:11" ht="12.75" x14ac:dyDescent="0.2">
      <c r="A228" s="55"/>
      <c r="K228" s="9"/>
    </row>
    <row r="229" spans="1:11" ht="12.75" x14ac:dyDescent="0.2">
      <c r="A229" s="55"/>
      <c r="K229" s="9"/>
    </row>
    <row r="230" spans="1:11" ht="12.75" x14ac:dyDescent="0.2">
      <c r="A230" s="55"/>
      <c r="K230" s="9"/>
    </row>
    <row r="231" spans="1:11" ht="12.75" x14ac:dyDescent="0.2">
      <c r="A231" s="55"/>
      <c r="K231" s="9"/>
    </row>
    <row r="232" spans="1:11" ht="12.75" x14ac:dyDescent="0.2">
      <c r="A232" s="55"/>
      <c r="K232" s="9"/>
    </row>
    <row r="233" spans="1:11" ht="12.75" x14ac:dyDescent="0.2">
      <c r="A233" s="55"/>
      <c r="K233" s="9"/>
    </row>
    <row r="234" spans="1:11" ht="12.75" x14ac:dyDescent="0.2">
      <c r="A234" s="55"/>
      <c r="K234" s="9"/>
    </row>
    <row r="235" spans="1:11" ht="12.75" x14ac:dyDescent="0.2">
      <c r="A235" s="55"/>
      <c r="K235" s="9"/>
    </row>
    <row r="236" spans="1:11" ht="12.75" x14ac:dyDescent="0.2">
      <c r="A236" s="55"/>
      <c r="K236" s="9"/>
    </row>
    <row r="237" spans="1:11" ht="12.75" x14ac:dyDescent="0.2">
      <c r="A237" s="55"/>
      <c r="K237" s="9"/>
    </row>
    <row r="238" spans="1:11" ht="12.75" x14ac:dyDescent="0.2">
      <c r="A238" s="55"/>
      <c r="K238" s="9"/>
    </row>
    <row r="239" spans="1:11" ht="12.75" x14ac:dyDescent="0.2">
      <c r="A239" s="55"/>
      <c r="K239" s="9"/>
    </row>
    <row r="240" spans="1:11" ht="12.75" x14ac:dyDescent="0.2">
      <c r="A240" s="55"/>
      <c r="K240" s="9"/>
    </row>
    <row r="241" spans="1:11" ht="12.75" x14ac:dyDescent="0.2">
      <c r="A241" s="55"/>
      <c r="K241" s="9"/>
    </row>
    <row r="242" spans="1:11" ht="12.75" x14ac:dyDescent="0.2">
      <c r="A242" s="55"/>
      <c r="K242" s="9"/>
    </row>
    <row r="243" spans="1:11" ht="12.75" x14ac:dyDescent="0.2">
      <c r="A243" s="55"/>
      <c r="K243" s="9"/>
    </row>
    <row r="244" spans="1:11" ht="12.75" x14ac:dyDescent="0.2">
      <c r="A244" s="55"/>
      <c r="K244" s="9"/>
    </row>
    <row r="245" spans="1:11" ht="12.75" x14ac:dyDescent="0.2">
      <c r="A245" s="55"/>
      <c r="K245" s="9"/>
    </row>
    <row r="246" spans="1:11" ht="12.75" x14ac:dyDescent="0.2">
      <c r="A246" s="55"/>
      <c r="K246" s="9"/>
    </row>
    <row r="247" spans="1:11" ht="12.75" x14ac:dyDescent="0.2">
      <c r="A247" s="55"/>
      <c r="K247" s="9"/>
    </row>
    <row r="248" spans="1:11" ht="12.75" x14ac:dyDescent="0.2">
      <c r="A248" s="55"/>
      <c r="K248" s="9"/>
    </row>
    <row r="249" spans="1:11" ht="12.75" x14ac:dyDescent="0.2">
      <c r="A249" s="55"/>
      <c r="K249" s="9"/>
    </row>
    <row r="250" spans="1:11" ht="12.75" x14ac:dyDescent="0.2">
      <c r="A250" s="55"/>
      <c r="K250" s="9"/>
    </row>
    <row r="251" spans="1:11" ht="12.75" x14ac:dyDescent="0.2">
      <c r="A251" s="55"/>
      <c r="K251" s="9"/>
    </row>
    <row r="252" spans="1:11" ht="12.75" x14ac:dyDescent="0.2">
      <c r="A252" s="55"/>
      <c r="K252" s="9"/>
    </row>
    <row r="253" spans="1:11" ht="12.75" x14ac:dyDescent="0.2">
      <c r="A253" s="55"/>
      <c r="K253" s="9"/>
    </row>
    <row r="254" spans="1:11" ht="12.75" x14ac:dyDescent="0.2">
      <c r="A254" s="55"/>
      <c r="K254" s="9"/>
    </row>
    <row r="255" spans="1:11" ht="12.75" x14ac:dyDescent="0.2">
      <c r="A255" s="55"/>
      <c r="K255" s="9"/>
    </row>
    <row r="256" spans="1:11" ht="12.75" x14ac:dyDescent="0.2">
      <c r="A256" s="55"/>
      <c r="K256" s="9"/>
    </row>
    <row r="257" spans="1:11" ht="12.75" x14ac:dyDescent="0.2">
      <c r="A257" s="55"/>
      <c r="K257" s="9"/>
    </row>
    <row r="258" spans="1:11" ht="12.75" x14ac:dyDescent="0.2">
      <c r="A258" s="55"/>
      <c r="K258" s="9"/>
    </row>
    <row r="259" spans="1:11" ht="12.75" x14ac:dyDescent="0.2">
      <c r="A259" s="55"/>
      <c r="K259" s="9"/>
    </row>
    <row r="260" spans="1:11" ht="12.75" x14ac:dyDescent="0.2">
      <c r="A260" s="55"/>
      <c r="K260" s="9"/>
    </row>
    <row r="261" spans="1:11" ht="12.75" x14ac:dyDescent="0.2">
      <c r="A261" s="55"/>
      <c r="K261" s="9"/>
    </row>
    <row r="262" spans="1:11" ht="12.75" x14ac:dyDescent="0.2">
      <c r="A262" s="55"/>
      <c r="K262" s="9"/>
    </row>
    <row r="263" spans="1:11" ht="12.75" x14ac:dyDescent="0.2">
      <c r="A263" s="55"/>
      <c r="K263" s="9"/>
    </row>
    <row r="264" spans="1:11" ht="12.75" x14ac:dyDescent="0.2">
      <c r="A264" s="55"/>
      <c r="K264" s="9"/>
    </row>
    <row r="265" spans="1:11" ht="12.75" x14ac:dyDescent="0.2">
      <c r="A265" s="55"/>
      <c r="K265" s="9"/>
    </row>
    <row r="266" spans="1:11" ht="12.75" x14ac:dyDescent="0.2">
      <c r="A266" s="55"/>
      <c r="K266" s="9"/>
    </row>
    <row r="267" spans="1:11" ht="12.75" x14ac:dyDescent="0.2">
      <c r="A267" s="55"/>
      <c r="K267" s="9"/>
    </row>
    <row r="268" spans="1:11" ht="12.75" x14ac:dyDescent="0.2">
      <c r="A268" s="55"/>
      <c r="K268" s="9"/>
    </row>
    <row r="269" spans="1:11" ht="12.75" x14ac:dyDescent="0.2">
      <c r="A269" s="55"/>
      <c r="K269" s="9"/>
    </row>
    <row r="270" spans="1:11" ht="12.75" x14ac:dyDescent="0.2">
      <c r="A270" s="55"/>
      <c r="K270" s="9"/>
    </row>
    <row r="271" spans="1:11" ht="12.75" x14ac:dyDescent="0.2">
      <c r="A271" s="55"/>
      <c r="K271" s="9"/>
    </row>
    <row r="272" spans="1:11" ht="12.75" x14ac:dyDescent="0.2">
      <c r="A272" s="55"/>
      <c r="K272" s="9"/>
    </row>
    <row r="273" spans="1:11" ht="12.75" x14ac:dyDescent="0.2">
      <c r="A273" s="55"/>
      <c r="K273" s="9"/>
    </row>
    <row r="274" spans="1:11" ht="12.75" x14ac:dyDescent="0.2">
      <c r="A274" s="55"/>
      <c r="K274" s="9"/>
    </row>
    <row r="275" spans="1:11" ht="12.75" x14ac:dyDescent="0.2">
      <c r="A275" s="55"/>
      <c r="K275" s="9"/>
    </row>
    <row r="276" spans="1:11" ht="12.75" x14ac:dyDescent="0.2">
      <c r="A276" s="55"/>
      <c r="K276" s="9"/>
    </row>
    <row r="277" spans="1:11" ht="12.75" x14ac:dyDescent="0.2">
      <c r="A277" s="55"/>
      <c r="K277" s="9"/>
    </row>
    <row r="278" spans="1:11" ht="12.75" x14ac:dyDescent="0.2">
      <c r="A278" s="55"/>
      <c r="K278" s="9"/>
    </row>
    <row r="279" spans="1:11" ht="12.75" x14ac:dyDescent="0.2">
      <c r="A279" s="55"/>
      <c r="K279" s="9"/>
    </row>
    <row r="280" spans="1:11" ht="12.75" x14ac:dyDescent="0.2">
      <c r="A280" s="55"/>
      <c r="K280" s="9"/>
    </row>
    <row r="281" spans="1:11" ht="12.75" x14ac:dyDescent="0.2">
      <c r="A281" s="55"/>
      <c r="K281" s="9"/>
    </row>
    <row r="282" spans="1:11" ht="12.75" x14ac:dyDescent="0.2">
      <c r="A282" s="55"/>
      <c r="K282" s="9"/>
    </row>
    <row r="283" spans="1:11" ht="12.75" x14ac:dyDescent="0.2">
      <c r="A283" s="55"/>
      <c r="K283" s="9"/>
    </row>
    <row r="284" spans="1:11" ht="12.75" x14ac:dyDescent="0.2">
      <c r="A284" s="55"/>
      <c r="K284" s="9"/>
    </row>
    <row r="285" spans="1:11" ht="12.75" x14ac:dyDescent="0.2">
      <c r="A285" s="55"/>
      <c r="K285" s="9"/>
    </row>
    <row r="286" spans="1:11" ht="12.75" x14ac:dyDescent="0.2">
      <c r="A286" s="55"/>
      <c r="K286" s="9"/>
    </row>
    <row r="287" spans="1:11" ht="12.75" x14ac:dyDescent="0.2">
      <c r="A287" s="55"/>
      <c r="K287" s="9"/>
    </row>
    <row r="288" spans="1:11" ht="12.75" x14ac:dyDescent="0.2">
      <c r="A288" s="55"/>
      <c r="K288" s="9"/>
    </row>
    <row r="289" spans="1:11" ht="12.75" x14ac:dyDescent="0.2">
      <c r="A289" s="55"/>
      <c r="K289" s="9"/>
    </row>
    <row r="290" spans="1:11" ht="12.75" x14ac:dyDescent="0.2">
      <c r="A290" s="55"/>
      <c r="K290" s="9"/>
    </row>
    <row r="291" spans="1:11" ht="12.75" x14ac:dyDescent="0.2">
      <c r="A291" s="55"/>
      <c r="K291" s="9"/>
    </row>
    <row r="292" spans="1:11" ht="12.75" x14ac:dyDescent="0.2">
      <c r="A292" s="55"/>
      <c r="K292" s="9"/>
    </row>
    <row r="293" spans="1:11" ht="12.75" x14ac:dyDescent="0.2">
      <c r="A293" s="55"/>
      <c r="K293" s="9"/>
    </row>
    <row r="294" spans="1:11" ht="12.75" x14ac:dyDescent="0.2">
      <c r="A294" s="55"/>
      <c r="K294" s="9"/>
    </row>
    <row r="295" spans="1:11" ht="12.75" x14ac:dyDescent="0.2">
      <c r="A295" s="55"/>
      <c r="K295" s="9"/>
    </row>
    <row r="296" spans="1:11" ht="12.75" x14ac:dyDescent="0.2">
      <c r="A296" s="55"/>
      <c r="K296" s="9"/>
    </row>
    <row r="297" spans="1:11" ht="12.75" x14ac:dyDescent="0.2">
      <c r="A297" s="55"/>
      <c r="K297" s="9"/>
    </row>
    <row r="298" spans="1:11" ht="12.75" x14ac:dyDescent="0.2">
      <c r="A298" s="55"/>
      <c r="K298" s="9"/>
    </row>
    <row r="299" spans="1:11" ht="12.75" x14ac:dyDescent="0.2">
      <c r="A299" s="55"/>
      <c r="K299" s="9"/>
    </row>
    <row r="300" spans="1:11" ht="12.75" x14ac:dyDescent="0.2">
      <c r="A300" s="55"/>
      <c r="K300" s="9"/>
    </row>
    <row r="301" spans="1:11" ht="12.75" x14ac:dyDescent="0.2">
      <c r="A301" s="55"/>
      <c r="K301" s="9"/>
    </row>
    <row r="302" spans="1:11" ht="12.75" x14ac:dyDescent="0.2">
      <c r="A302" s="55"/>
      <c r="K302" s="9"/>
    </row>
    <row r="303" spans="1:11" ht="12.75" x14ac:dyDescent="0.2">
      <c r="A303" s="55"/>
      <c r="K303" s="9"/>
    </row>
    <row r="304" spans="1:11" ht="12.75" x14ac:dyDescent="0.2">
      <c r="A304" s="55"/>
      <c r="K304" s="9"/>
    </row>
    <row r="305" spans="1:11" ht="12.75" x14ac:dyDescent="0.2">
      <c r="A305" s="55"/>
      <c r="K305" s="9"/>
    </row>
    <row r="306" spans="1:11" ht="12.75" x14ac:dyDescent="0.2">
      <c r="A306" s="55"/>
      <c r="K306" s="9"/>
    </row>
    <row r="307" spans="1:11" ht="12.75" x14ac:dyDescent="0.2">
      <c r="A307" s="55"/>
      <c r="K307" s="9"/>
    </row>
    <row r="308" spans="1:11" ht="12.75" x14ac:dyDescent="0.2">
      <c r="A308" s="55"/>
      <c r="K308" s="9"/>
    </row>
    <row r="309" spans="1:11" ht="12.75" x14ac:dyDescent="0.2">
      <c r="A309" s="55"/>
      <c r="K309" s="9"/>
    </row>
    <row r="310" spans="1:11" ht="12.75" x14ac:dyDescent="0.2">
      <c r="A310" s="55"/>
      <c r="K310" s="9"/>
    </row>
    <row r="311" spans="1:11" ht="12.75" x14ac:dyDescent="0.2">
      <c r="A311" s="55"/>
      <c r="K311" s="9"/>
    </row>
    <row r="312" spans="1:11" ht="12.75" x14ac:dyDescent="0.2">
      <c r="A312" s="55"/>
      <c r="K312" s="9"/>
    </row>
    <row r="313" spans="1:11" ht="12.75" x14ac:dyDescent="0.2">
      <c r="A313" s="55"/>
      <c r="K313" s="9"/>
    </row>
    <row r="314" spans="1:11" ht="12.75" x14ac:dyDescent="0.2">
      <c r="A314" s="55"/>
      <c r="K314" s="9"/>
    </row>
    <row r="315" spans="1:11" ht="12.75" x14ac:dyDescent="0.2">
      <c r="A315" s="55"/>
      <c r="K315" s="9"/>
    </row>
    <row r="316" spans="1:11" ht="12.75" x14ac:dyDescent="0.2">
      <c r="A316" s="55"/>
      <c r="K316" s="9"/>
    </row>
    <row r="317" spans="1:11" ht="12.75" x14ac:dyDescent="0.2">
      <c r="A317" s="55"/>
      <c r="K317" s="9"/>
    </row>
    <row r="318" spans="1:11" ht="12.75" x14ac:dyDescent="0.2">
      <c r="A318" s="55"/>
      <c r="K318" s="9"/>
    </row>
    <row r="319" spans="1:11" ht="12.75" x14ac:dyDescent="0.2">
      <c r="A319" s="55"/>
      <c r="K319" s="9"/>
    </row>
    <row r="320" spans="1:11" ht="12.75" x14ac:dyDescent="0.2">
      <c r="A320" s="55"/>
      <c r="K320" s="9"/>
    </row>
    <row r="321" spans="1:11" ht="12.75" x14ac:dyDescent="0.2">
      <c r="A321" s="55"/>
      <c r="K321" s="9"/>
    </row>
    <row r="322" spans="1:11" ht="12.75" x14ac:dyDescent="0.2">
      <c r="A322" s="55"/>
      <c r="K322" s="9"/>
    </row>
    <row r="323" spans="1:11" ht="12.75" x14ac:dyDescent="0.2">
      <c r="A323" s="55"/>
      <c r="K323" s="9"/>
    </row>
    <row r="324" spans="1:11" ht="12.75" x14ac:dyDescent="0.2">
      <c r="A324" s="55"/>
      <c r="K324" s="9"/>
    </row>
    <row r="325" spans="1:11" ht="12.75" x14ac:dyDescent="0.2">
      <c r="A325" s="55"/>
      <c r="K325" s="9"/>
    </row>
    <row r="326" spans="1:11" ht="12.75" x14ac:dyDescent="0.2">
      <c r="A326" s="55"/>
      <c r="K326" s="9"/>
    </row>
    <row r="327" spans="1:11" ht="12.75" x14ac:dyDescent="0.2">
      <c r="A327" s="55"/>
      <c r="K327" s="9"/>
    </row>
    <row r="328" spans="1:11" ht="12.75" x14ac:dyDescent="0.2">
      <c r="A328" s="55"/>
      <c r="K328" s="9"/>
    </row>
    <row r="329" spans="1:11" ht="12.75" x14ac:dyDescent="0.2">
      <c r="A329" s="55"/>
      <c r="K329" s="9"/>
    </row>
    <row r="330" spans="1:11" ht="12.75" x14ac:dyDescent="0.2">
      <c r="A330" s="55"/>
      <c r="K330" s="9"/>
    </row>
    <row r="331" spans="1:11" ht="12.75" x14ac:dyDescent="0.2">
      <c r="A331" s="55"/>
      <c r="K331" s="9"/>
    </row>
    <row r="332" spans="1:11" ht="12.75" x14ac:dyDescent="0.2">
      <c r="A332" s="55"/>
      <c r="K332" s="9"/>
    </row>
    <row r="333" spans="1:11" ht="12.75" x14ac:dyDescent="0.2">
      <c r="A333" s="55"/>
      <c r="K333" s="9"/>
    </row>
    <row r="334" spans="1:11" ht="12.75" x14ac:dyDescent="0.2">
      <c r="A334" s="55"/>
      <c r="K334" s="9"/>
    </row>
    <row r="335" spans="1:11" ht="12.75" x14ac:dyDescent="0.2">
      <c r="A335" s="55"/>
      <c r="K335" s="9"/>
    </row>
    <row r="336" spans="1:11" ht="12.75" x14ac:dyDescent="0.2">
      <c r="A336" s="55"/>
      <c r="K336" s="9"/>
    </row>
    <row r="337" spans="1:11" ht="12.75" x14ac:dyDescent="0.2">
      <c r="A337" s="55"/>
      <c r="K337" s="9"/>
    </row>
    <row r="338" spans="1:11" ht="12.75" x14ac:dyDescent="0.2">
      <c r="A338" s="55"/>
      <c r="K338" s="9"/>
    </row>
    <row r="339" spans="1:11" ht="12.75" x14ac:dyDescent="0.2">
      <c r="A339" s="55"/>
      <c r="K339" s="9"/>
    </row>
    <row r="340" spans="1:11" ht="12.75" x14ac:dyDescent="0.2">
      <c r="A340" s="55"/>
      <c r="K340" s="9"/>
    </row>
    <row r="341" spans="1:11" ht="12.75" x14ac:dyDescent="0.2">
      <c r="A341" s="55"/>
      <c r="K341" s="9"/>
    </row>
    <row r="342" spans="1:11" ht="12.75" x14ac:dyDescent="0.2">
      <c r="A342" s="55"/>
      <c r="K342" s="9"/>
    </row>
    <row r="343" spans="1:11" ht="12.75" x14ac:dyDescent="0.2">
      <c r="A343" s="55"/>
      <c r="K343" s="9"/>
    </row>
    <row r="344" spans="1:11" ht="12.75" x14ac:dyDescent="0.2">
      <c r="A344" s="55"/>
      <c r="K344" s="9"/>
    </row>
    <row r="345" spans="1:11" ht="12.75" x14ac:dyDescent="0.2">
      <c r="A345" s="55"/>
      <c r="K345" s="9"/>
    </row>
    <row r="346" spans="1:11" ht="12.75" x14ac:dyDescent="0.2">
      <c r="A346" s="55"/>
      <c r="K346" s="9"/>
    </row>
    <row r="347" spans="1:11" ht="12.75" x14ac:dyDescent="0.2">
      <c r="A347" s="55"/>
      <c r="K347" s="9"/>
    </row>
    <row r="348" spans="1:11" ht="12.75" x14ac:dyDescent="0.2">
      <c r="A348" s="55"/>
      <c r="K348" s="9"/>
    </row>
    <row r="349" spans="1:11" ht="12.75" x14ac:dyDescent="0.2">
      <c r="A349" s="55"/>
      <c r="K349" s="9"/>
    </row>
    <row r="350" spans="1:11" ht="12.75" x14ac:dyDescent="0.2">
      <c r="A350" s="55"/>
      <c r="K350" s="9"/>
    </row>
    <row r="351" spans="1:11" ht="12.75" x14ac:dyDescent="0.2">
      <c r="A351" s="55"/>
      <c r="K351" s="9"/>
    </row>
    <row r="352" spans="1:11" ht="12.75" x14ac:dyDescent="0.2">
      <c r="A352" s="55"/>
      <c r="K352" s="9"/>
    </row>
    <row r="353" spans="1:11" ht="12.75" x14ac:dyDescent="0.2">
      <c r="A353" s="55"/>
      <c r="K353" s="9"/>
    </row>
    <row r="354" spans="1:11" ht="12.75" x14ac:dyDescent="0.2">
      <c r="A354" s="55"/>
      <c r="K354" s="9"/>
    </row>
    <row r="355" spans="1:11" ht="12.75" x14ac:dyDescent="0.2">
      <c r="A355" s="55"/>
      <c r="K355" s="9"/>
    </row>
    <row r="356" spans="1:11" ht="12.75" x14ac:dyDescent="0.2">
      <c r="A356" s="55"/>
      <c r="K356" s="9"/>
    </row>
    <row r="357" spans="1:11" ht="12.75" x14ac:dyDescent="0.2">
      <c r="A357" s="55"/>
      <c r="K357" s="9"/>
    </row>
    <row r="358" spans="1:11" ht="12.75" x14ac:dyDescent="0.2">
      <c r="A358" s="55"/>
      <c r="K358" s="9"/>
    </row>
    <row r="359" spans="1:11" ht="12.75" x14ac:dyDescent="0.2">
      <c r="A359" s="55"/>
      <c r="K359" s="9"/>
    </row>
    <row r="360" spans="1:11" ht="12.75" x14ac:dyDescent="0.2">
      <c r="A360" s="55"/>
      <c r="K360" s="9"/>
    </row>
    <row r="361" spans="1:11" ht="12.75" x14ac:dyDescent="0.2">
      <c r="A361" s="55"/>
      <c r="K361" s="9"/>
    </row>
    <row r="362" spans="1:11" ht="12.75" x14ac:dyDescent="0.2">
      <c r="A362" s="55"/>
      <c r="K362" s="9"/>
    </row>
    <row r="363" spans="1:11" ht="12.75" x14ac:dyDescent="0.2">
      <c r="A363" s="55"/>
      <c r="K363" s="9"/>
    </row>
    <row r="364" spans="1:11" ht="12.75" x14ac:dyDescent="0.2">
      <c r="A364" s="55"/>
      <c r="K364" s="9"/>
    </row>
    <row r="365" spans="1:11" ht="12.75" x14ac:dyDescent="0.2">
      <c r="A365" s="55"/>
      <c r="K365" s="9"/>
    </row>
    <row r="366" spans="1:11" ht="12.75" x14ac:dyDescent="0.2">
      <c r="A366" s="55"/>
      <c r="K366" s="9"/>
    </row>
    <row r="367" spans="1:11" ht="12.75" x14ac:dyDescent="0.2">
      <c r="A367" s="55"/>
      <c r="K367" s="9"/>
    </row>
    <row r="368" spans="1:11" ht="12.75" x14ac:dyDescent="0.2">
      <c r="A368" s="55"/>
      <c r="K368" s="9"/>
    </row>
    <row r="369" spans="1:11" ht="12.75" x14ac:dyDescent="0.2">
      <c r="A369" s="55"/>
      <c r="K369" s="9"/>
    </row>
    <row r="370" spans="1:11" ht="12.75" x14ac:dyDescent="0.2">
      <c r="A370" s="55"/>
      <c r="K370" s="9"/>
    </row>
    <row r="371" spans="1:11" ht="12.75" x14ac:dyDescent="0.2">
      <c r="A371" s="55"/>
      <c r="K371" s="9"/>
    </row>
    <row r="372" spans="1:11" ht="12.75" x14ac:dyDescent="0.2">
      <c r="A372" s="55"/>
      <c r="K372" s="9"/>
    </row>
    <row r="373" spans="1:11" ht="12.75" x14ac:dyDescent="0.2">
      <c r="A373" s="55"/>
      <c r="K373" s="9"/>
    </row>
    <row r="374" spans="1:11" ht="12.75" x14ac:dyDescent="0.2">
      <c r="A374" s="55"/>
      <c r="K374" s="9"/>
    </row>
    <row r="375" spans="1:11" ht="12.75" x14ac:dyDescent="0.2">
      <c r="A375" s="55"/>
      <c r="K375" s="9"/>
    </row>
    <row r="376" spans="1:11" ht="12.75" x14ac:dyDescent="0.2">
      <c r="A376" s="55"/>
      <c r="K376" s="9"/>
    </row>
    <row r="377" spans="1:11" ht="12.75" x14ac:dyDescent="0.2">
      <c r="A377" s="55"/>
      <c r="K377" s="9"/>
    </row>
    <row r="378" spans="1:11" ht="12.75" x14ac:dyDescent="0.2">
      <c r="A378" s="55"/>
      <c r="K378" s="9"/>
    </row>
    <row r="379" spans="1:11" ht="12.75" x14ac:dyDescent="0.2">
      <c r="A379" s="55"/>
      <c r="K379" s="9"/>
    </row>
    <row r="380" spans="1:11" ht="12.75" x14ac:dyDescent="0.2">
      <c r="A380" s="55"/>
      <c r="K380" s="9"/>
    </row>
    <row r="381" spans="1:11" ht="12.75" x14ac:dyDescent="0.2">
      <c r="A381" s="55"/>
      <c r="K381" s="9"/>
    </row>
    <row r="382" spans="1:11" ht="12.75" x14ac:dyDescent="0.2">
      <c r="A382" s="55"/>
      <c r="K382" s="9"/>
    </row>
    <row r="383" spans="1:11" ht="12.75" x14ac:dyDescent="0.2">
      <c r="A383" s="55"/>
      <c r="K383" s="9"/>
    </row>
    <row r="384" spans="1:11" ht="12.75" x14ac:dyDescent="0.2">
      <c r="A384" s="55"/>
      <c r="K384" s="9"/>
    </row>
    <row r="385" spans="1:11" ht="12.75" x14ac:dyDescent="0.2">
      <c r="A385" s="55"/>
      <c r="K385" s="9"/>
    </row>
    <row r="386" spans="1:11" ht="12.75" x14ac:dyDescent="0.2">
      <c r="A386" s="55"/>
      <c r="K386" s="9"/>
    </row>
    <row r="387" spans="1:11" ht="12.75" x14ac:dyDescent="0.2">
      <c r="A387" s="55"/>
      <c r="K387" s="9"/>
    </row>
    <row r="388" spans="1:11" ht="12.75" x14ac:dyDescent="0.2">
      <c r="A388" s="55"/>
      <c r="K388" s="9"/>
    </row>
    <row r="389" spans="1:11" ht="12.75" x14ac:dyDescent="0.2">
      <c r="A389" s="55"/>
      <c r="K389" s="9"/>
    </row>
    <row r="390" spans="1:11" ht="12.75" x14ac:dyDescent="0.2">
      <c r="A390" s="55"/>
      <c r="K390" s="9"/>
    </row>
    <row r="391" spans="1:11" ht="12.75" x14ac:dyDescent="0.2">
      <c r="A391" s="55"/>
      <c r="K391" s="9"/>
    </row>
    <row r="392" spans="1:11" ht="12.75" x14ac:dyDescent="0.2">
      <c r="A392" s="55"/>
      <c r="K392" s="9"/>
    </row>
    <row r="393" spans="1:11" ht="12.75" x14ac:dyDescent="0.2">
      <c r="A393" s="55"/>
      <c r="K393" s="9"/>
    </row>
    <row r="394" spans="1:11" ht="12.75" x14ac:dyDescent="0.2">
      <c r="A394" s="55"/>
      <c r="K394" s="9"/>
    </row>
    <row r="395" spans="1:11" ht="12.75" x14ac:dyDescent="0.2">
      <c r="A395" s="55"/>
      <c r="K395" s="9"/>
    </row>
    <row r="396" spans="1:11" ht="12.75" x14ac:dyDescent="0.2">
      <c r="A396" s="55"/>
      <c r="K396" s="9"/>
    </row>
    <row r="397" spans="1:11" ht="12.75" x14ac:dyDescent="0.2">
      <c r="A397" s="55"/>
      <c r="K397" s="9"/>
    </row>
    <row r="398" spans="1:11" ht="12.75" x14ac:dyDescent="0.2">
      <c r="A398" s="55"/>
      <c r="K398" s="9"/>
    </row>
    <row r="399" spans="1:11" ht="12.75" x14ac:dyDescent="0.2">
      <c r="A399" s="55"/>
      <c r="K399" s="9"/>
    </row>
    <row r="400" spans="1:11" ht="12.75" x14ac:dyDescent="0.2">
      <c r="A400" s="55"/>
      <c r="K400" s="9"/>
    </row>
    <row r="401" spans="1:11" ht="12.75" x14ac:dyDescent="0.2">
      <c r="A401" s="55"/>
      <c r="K401" s="9"/>
    </row>
    <row r="402" spans="1:11" ht="12.75" x14ac:dyDescent="0.2">
      <c r="A402" s="55"/>
      <c r="K402" s="9"/>
    </row>
    <row r="403" spans="1:11" ht="12.75" x14ac:dyDescent="0.2">
      <c r="A403" s="55"/>
      <c r="K403" s="9"/>
    </row>
    <row r="404" spans="1:11" ht="12.75" x14ac:dyDescent="0.2">
      <c r="A404" s="55"/>
      <c r="K404" s="9"/>
    </row>
    <row r="405" spans="1:11" ht="12.75" x14ac:dyDescent="0.2">
      <c r="A405" s="55"/>
      <c r="K405" s="9"/>
    </row>
    <row r="406" spans="1:11" ht="12.75" x14ac:dyDescent="0.2">
      <c r="A406" s="55"/>
      <c r="K406" s="9"/>
    </row>
    <row r="407" spans="1:11" ht="12.75" x14ac:dyDescent="0.2">
      <c r="A407" s="55"/>
      <c r="K407" s="9"/>
    </row>
    <row r="408" spans="1:11" ht="12.75" x14ac:dyDescent="0.2">
      <c r="A408" s="55"/>
      <c r="K408" s="9"/>
    </row>
    <row r="409" spans="1:11" ht="12.75" x14ac:dyDescent="0.2">
      <c r="A409" s="55"/>
      <c r="K409" s="9"/>
    </row>
    <row r="410" spans="1:11" ht="12.75" x14ac:dyDescent="0.2">
      <c r="A410" s="55"/>
      <c r="K410" s="9"/>
    </row>
    <row r="411" spans="1:11" ht="12.75" x14ac:dyDescent="0.2">
      <c r="A411" s="55"/>
      <c r="K411" s="9"/>
    </row>
    <row r="412" spans="1:11" ht="12.75" x14ac:dyDescent="0.2">
      <c r="A412" s="55"/>
      <c r="K412" s="9"/>
    </row>
    <row r="413" spans="1:11" ht="12.75" x14ac:dyDescent="0.2">
      <c r="A413" s="55"/>
      <c r="K413" s="9"/>
    </row>
    <row r="414" spans="1:11" ht="12.75" x14ac:dyDescent="0.2">
      <c r="A414" s="55"/>
      <c r="K414" s="9"/>
    </row>
    <row r="415" spans="1:11" ht="12.75" x14ac:dyDescent="0.2">
      <c r="A415" s="55"/>
      <c r="K415" s="9"/>
    </row>
    <row r="416" spans="1:11" ht="12.75" x14ac:dyDescent="0.2">
      <c r="A416" s="55"/>
      <c r="K416" s="9"/>
    </row>
    <row r="417" spans="1:11" ht="12.75" x14ac:dyDescent="0.2">
      <c r="A417" s="55"/>
      <c r="K417" s="9"/>
    </row>
    <row r="418" spans="1:11" ht="12.75" x14ac:dyDescent="0.2">
      <c r="A418" s="55"/>
      <c r="K418" s="9"/>
    </row>
    <row r="419" spans="1:11" ht="12.75" x14ac:dyDescent="0.2">
      <c r="A419" s="55"/>
      <c r="K419" s="9"/>
    </row>
    <row r="420" spans="1:11" ht="12.75" x14ac:dyDescent="0.2">
      <c r="A420" s="55"/>
      <c r="K420" s="9"/>
    </row>
    <row r="421" spans="1:11" ht="12.75" x14ac:dyDescent="0.2">
      <c r="A421" s="55"/>
      <c r="K421" s="9"/>
    </row>
    <row r="422" spans="1:11" ht="12.75" x14ac:dyDescent="0.2">
      <c r="A422" s="55"/>
      <c r="K422" s="9"/>
    </row>
    <row r="423" spans="1:11" ht="12.75" x14ac:dyDescent="0.2">
      <c r="A423" s="55"/>
      <c r="K423" s="9"/>
    </row>
    <row r="424" spans="1:11" ht="12.75" x14ac:dyDescent="0.2">
      <c r="A424" s="55"/>
      <c r="K424" s="9"/>
    </row>
    <row r="425" spans="1:11" ht="12.75" x14ac:dyDescent="0.2">
      <c r="A425" s="55"/>
      <c r="K425" s="9"/>
    </row>
    <row r="426" spans="1:11" ht="12.75" x14ac:dyDescent="0.2">
      <c r="A426" s="55"/>
      <c r="K426" s="9"/>
    </row>
    <row r="427" spans="1:11" ht="12.75" x14ac:dyDescent="0.2">
      <c r="A427" s="55"/>
      <c r="K427" s="9"/>
    </row>
    <row r="428" spans="1:11" ht="12.75" x14ac:dyDescent="0.2">
      <c r="A428" s="55"/>
      <c r="K428" s="9"/>
    </row>
    <row r="429" spans="1:11" ht="12.75" x14ac:dyDescent="0.2">
      <c r="A429" s="55"/>
      <c r="K429" s="9"/>
    </row>
    <row r="430" spans="1:11" ht="12.75" x14ac:dyDescent="0.2">
      <c r="A430" s="55"/>
      <c r="K430" s="9"/>
    </row>
    <row r="431" spans="1:11" ht="12.75" x14ac:dyDescent="0.2">
      <c r="A431" s="55"/>
      <c r="K431" s="9"/>
    </row>
    <row r="432" spans="1:11" ht="12.75" x14ac:dyDescent="0.2">
      <c r="A432" s="55"/>
      <c r="K432" s="9"/>
    </row>
    <row r="433" spans="1:11" ht="12.75" x14ac:dyDescent="0.2">
      <c r="A433" s="55"/>
      <c r="K433" s="9"/>
    </row>
    <row r="434" spans="1:11" ht="12.75" x14ac:dyDescent="0.2">
      <c r="A434" s="55"/>
      <c r="K434" s="9"/>
    </row>
    <row r="435" spans="1:11" ht="12.75" x14ac:dyDescent="0.2">
      <c r="A435" s="55"/>
      <c r="K435" s="9"/>
    </row>
    <row r="436" spans="1:11" ht="12.75" x14ac:dyDescent="0.2">
      <c r="A436" s="55"/>
      <c r="K436" s="9"/>
    </row>
    <row r="437" spans="1:11" ht="12.75" x14ac:dyDescent="0.2">
      <c r="A437" s="55"/>
      <c r="K437" s="9"/>
    </row>
    <row r="438" spans="1:11" ht="12.75" x14ac:dyDescent="0.2">
      <c r="A438" s="55"/>
      <c r="K438" s="9"/>
    </row>
    <row r="439" spans="1:11" ht="12.75" x14ac:dyDescent="0.2">
      <c r="A439" s="55"/>
      <c r="K439" s="9"/>
    </row>
    <row r="440" spans="1:11" ht="12.75" x14ac:dyDescent="0.2">
      <c r="A440" s="55"/>
      <c r="K440" s="9"/>
    </row>
    <row r="441" spans="1:11" ht="12.75" x14ac:dyDescent="0.2">
      <c r="A441" s="55"/>
      <c r="K441" s="9"/>
    </row>
    <row r="442" spans="1:11" ht="12.75" x14ac:dyDescent="0.2">
      <c r="A442" s="55"/>
      <c r="K442" s="9"/>
    </row>
    <row r="443" spans="1:11" ht="12.75" x14ac:dyDescent="0.2">
      <c r="A443" s="55"/>
      <c r="K443" s="9"/>
    </row>
    <row r="444" spans="1:11" ht="12.75" x14ac:dyDescent="0.2">
      <c r="A444" s="55"/>
      <c r="K444" s="9"/>
    </row>
    <row r="445" spans="1:11" ht="12.75" x14ac:dyDescent="0.2">
      <c r="A445" s="55"/>
      <c r="K445" s="9"/>
    </row>
    <row r="446" spans="1:11" ht="12.75" x14ac:dyDescent="0.2">
      <c r="A446" s="55"/>
      <c r="K446" s="9"/>
    </row>
    <row r="447" spans="1:11" ht="12.75" x14ac:dyDescent="0.2">
      <c r="A447" s="55"/>
      <c r="K447" s="9"/>
    </row>
    <row r="448" spans="1:11" ht="12.75" x14ac:dyDescent="0.2">
      <c r="A448" s="55"/>
      <c r="K448" s="9"/>
    </row>
    <row r="449" spans="1:11" ht="12.75" x14ac:dyDescent="0.2">
      <c r="A449" s="55"/>
      <c r="K449" s="9"/>
    </row>
    <row r="450" spans="1:11" ht="12.75" x14ac:dyDescent="0.2">
      <c r="A450" s="55"/>
      <c r="K450" s="9"/>
    </row>
    <row r="451" spans="1:11" ht="12.75" x14ac:dyDescent="0.2">
      <c r="A451" s="55"/>
      <c r="K451" s="9"/>
    </row>
    <row r="452" spans="1:11" ht="12.75" x14ac:dyDescent="0.2">
      <c r="A452" s="55"/>
      <c r="K452" s="9"/>
    </row>
    <row r="453" spans="1:11" ht="12.75" x14ac:dyDescent="0.2">
      <c r="A453" s="55"/>
      <c r="K453" s="9"/>
    </row>
    <row r="454" spans="1:11" ht="12.75" x14ac:dyDescent="0.2">
      <c r="A454" s="55"/>
      <c r="K454" s="9"/>
    </row>
    <row r="455" spans="1:11" ht="12.75" x14ac:dyDescent="0.2">
      <c r="A455" s="55"/>
      <c r="K455" s="9"/>
    </row>
    <row r="456" spans="1:11" ht="12.75" x14ac:dyDescent="0.2">
      <c r="A456" s="55"/>
      <c r="K456" s="9"/>
    </row>
    <row r="457" spans="1:11" ht="12.75" x14ac:dyDescent="0.2">
      <c r="A457" s="55"/>
      <c r="K457" s="9"/>
    </row>
    <row r="458" spans="1:11" ht="12.75" x14ac:dyDescent="0.2">
      <c r="A458" s="55"/>
      <c r="K458" s="9"/>
    </row>
    <row r="459" spans="1:11" ht="12.75" x14ac:dyDescent="0.2">
      <c r="A459" s="55"/>
      <c r="K459" s="9"/>
    </row>
    <row r="460" spans="1:11" ht="12.75" x14ac:dyDescent="0.2">
      <c r="A460" s="55"/>
      <c r="K460" s="9"/>
    </row>
    <row r="461" spans="1:11" ht="12.75" x14ac:dyDescent="0.2">
      <c r="A461" s="55"/>
      <c r="K461" s="9"/>
    </row>
    <row r="462" spans="1:11" ht="12.75" x14ac:dyDescent="0.2">
      <c r="A462" s="55"/>
      <c r="K462" s="9"/>
    </row>
    <row r="463" spans="1:11" ht="12.75" x14ac:dyDescent="0.2">
      <c r="A463" s="55"/>
      <c r="K463" s="9"/>
    </row>
    <row r="464" spans="1:11" ht="12.75" x14ac:dyDescent="0.2">
      <c r="A464" s="55"/>
      <c r="K464" s="9"/>
    </row>
    <row r="465" spans="1:11" ht="12.75" x14ac:dyDescent="0.2">
      <c r="A465" s="55"/>
      <c r="K465" s="9"/>
    </row>
    <row r="466" spans="1:11" ht="12.75" x14ac:dyDescent="0.2">
      <c r="A466" s="55"/>
      <c r="K466" s="9"/>
    </row>
    <row r="467" spans="1:11" ht="12.75" x14ac:dyDescent="0.2">
      <c r="A467" s="55"/>
      <c r="K467" s="9"/>
    </row>
    <row r="468" spans="1:11" ht="12.75" x14ac:dyDescent="0.2">
      <c r="A468" s="55"/>
      <c r="K468" s="9"/>
    </row>
    <row r="469" spans="1:11" ht="12.75" x14ac:dyDescent="0.2">
      <c r="A469" s="55"/>
      <c r="K469" s="9"/>
    </row>
    <row r="470" spans="1:11" ht="12.75" x14ac:dyDescent="0.2">
      <c r="A470" s="55"/>
      <c r="K470" s="9"/>
    </row>
    <row r="471" spans="1:11" ht="12.75" x14ac:dyDescent="0.2">
      <c r="A471" s="55"/>
      <c r="K471" s="9"/>
    </row>
    <row r="472" spans="1:11" ht="12.75" x14ac:dyDescent="0.2">
      <c r="A472" s="55"/>
      <c r="K472" s="9"/>
    </row>
    <row r="473" spans="1:11" ht="12.75" x14ac:dyDescent="0.2">
      <c r="A473" s="55"/>
      <c r="K473" s="9"/>
    </row>
    <row r="474" spans="1:11" ht="12.75" x14ac:dyDescent="0.2">
      <c r="A474" s="55"/>
      <c r="K474" s="9"/>
    </row>
    <row r="475" spans="1:11" ht="12.75" x14ac:dyDescent="0.2">
      <c r="A475" s="55"/>
      <c r="K475" s="9"/>
    </row>
    <row r="476" spans="1:11" ht="12.75" x14ac:dyDescent="0.2">
      <c r="A476" s="55"/>
      <c r="K476" s="9"/>
    </row>
    <row r="477" spans="1:11" ht="12.75" x14ac:dyDescent="0.2">
      <c r="A477" s="55"/>
      <c r="K477" s="9"/>
    </row>
    <row r="478" spans="1:11" ht="12.75" x14ac:dyDescent="0.2">
      <c r="A478" s="55"/>
      <c r="K478" s="9"/>
    </row>
    <row r="479" spans="1:11" ht="12.75" x14ac:dyDescent="0.2">
      <c r="A479" s="55"/>
      <c r="K479" s="9"/>
    </row>
    <row r="480" spans="1:11" ht="12.75" x14ac:dyDescent="0.2">
      <c r="A480" s="55"/>
      <c r="K480" s="9"/>
    </row>
    <row r="481" spans="1:11" ht="12.75" x14ac:dyDescent="0.2">
      <c r="A481" s="55"/>
      <c r="K481" s="9"/>
    </row>
    <row r="482" spans="1:11" ht="12.75" x14ac:dyDescent="0.2">
      <c r="A482" s="55"/>
      <c r="K482" s="9"/>
    </row>
    <row r="483" spans="1:11" ht="12.75" x14ac:dyDescent="0.2">
      <c r="A483" s="55"/>
      <c r="K483" s="9"/>
    </row>
    <row r="484" spans="1:11" ht="12.75" x14ac:dyDescent="0.2">
      <c r="A484" s="55"/>
      <c r="K484" s="9"/>
    </row>
    <row r="485" spans="1:11" ht="12.75" x14ac:dyDescent="0.2">
      <c r="A485" s="55"/>
      <c r="K485" s="9"/>
    </row>
    <row r="486" spans="1:11" ht="12.75" x14ac:dyDescent="0.2">
      <c r="A486" s="55"/>
      <c r="K486" s="9"/>
    </row>
    <row r="487" spans="1:11" ht="12.75" x14ac:dyDescent="0.2">
      <c r="A487" s="55"/>
      <c r="K487" s="9"/>
    </row>
    <row r="488" spans="1:11" ht="12.75" x14ac:dyDescent="0.2">
      <c r="A488" s="55"/>
      <c r="K488" s="9"/>
    </row>
    <row r="489" spans="1:11" ht="12.75" x14ac:dyDescent="0.2">
      <c r="A489" s="55"/>
      <c r="K489" s="9"/>
    </row>
    <row r="490" spans="1:11" ht="12.75" x14ac:dyDescent="0.2">
      <c r="A490" s="55"/>
      <c r="K490" s="9"/>
    </row>
    <row r="491" spans="1:11" ht="12.75" x14ac:dyDescent="0.2">
      <c r="A491" s="55"/>
      <c r="K491" s="9"/>
    </row>
    <row r="492" spans="1:11" ht="12.75" x14ac:dyDescent="0.2">
      <c r="A492" s="55"/>
      <c r="K492" s="9"/>
    </row>
    <row r="493" spans="1:11" ht="12.75" x14ac:dyDescent="0.2">
      <c r="A493" s="55"/>
      <c r="K493" s="9"/>
    </row>
    <row r="494" spans="1:11" ht="12.75" x14ac:dyDescent="0.2">
      <c r="A494" s="55"/>
      <c r="K494" s="9"/>
    </row>
    <row r="495" spans="1:11" ht="12.75" x14ac:dyDescent="0.2">
      <c r="A495" s="55"/>
      <c r="K495" s="9"/>
    </row>
    <row r="496" spans="1:11" ht="12.75" x14ac:dyDescent="0.2">
      <c r="A496" s="55"/>
      <c r="K496" s="9"/>
    </row>
    <row r="497" spans="1:11" ht="12.75" x14ac:dyDescent="0.2">
      <c r="A497" s="55"/>
      <c r="K497" s="9"/>
    </row>
    <row r="498" spans="1:11" ht="12.75" x14ac:dyDescent="0.2">
      <c r="A498" s="55"/>
      <c r="K498" s="9"/>
    </row>
    <row r="499" spans="1:11" ht="12.75" x14ac:dyDescent="0.2">
      <c r="A499" s="55"/>
      <c r="K499" s="9"/>
    </row>
    <row r="500" spans="1:11" ht="12.75" x14ac:dyDescent="0.2">
      <c r="A500" s="55"/>
      <c r="K500" s="9"/>
    </row>
    <row r="501" spans="1:11" ht="12.75" x14ac:dyDescent="0.2">
      <c r="A501" s="55"/>
      <c r="K501" s="9"/>
    </row>
    <row r="502" spans="1:11" ht="12.75" x14ac:dyDescent="0.2">
      <c r="A502" s="55"/>
      <c r="K502" s="9"/>
    </row>
    <row r="503" spans="1:11" ht="12.75" x14ac:dyDescent="0.2">
      <c r="A503" s="55"/>
      <c r="K503" s="9"/>
    </row>
    <row r="504" spans="1:11" ht="12.75" x14ac:dyDescent="0.2">
      <c r="A504" s="55"/>
      <c r="K504" s="9"/>
    </row>
    <row r="505" spans="1:11" ht="12.75" x14ac:dyDescent="0.2">
      <c r="A505" s="55"/>
      <c r="K505" s="9"/>
    </row>
    <row r="506" spans="1:11" ht="12.75" x14ac:dyDescent="0.2">
      <c r="A506" s="55"/>
      <c r="K506" s="9"/>
    </row>
    <row r="507" spans="1:11" ht="12.75" x14ac:dyDescent="0.2">
      <c r="A507" s="55"/>
      <c r="K507" s="9"/>
    </row>
    <row r="508" spans="1:11" ht="12.75" x14ac:dyDescent="0.2">
      <c r="A508" s="55"/>
      <c r="K508" s="9"/>
    </row>
    <row r="509" spans="1:11" ht="12.75" x14ac:dyDescent="0.2">
      <c r="A509" s="55"/>
      <c r="K509" s="9"/>
    </row>
    <row r="510" spans="1:11" ht="12.75" x14ac:dyDescent="0.2">
      <c r="A510" s="55"/>
      <c r="K510" s="9"/>
    </row>
    <row r="511" spans="1:11" ht="12.75" x14ac:dyDescent="0.2">
      <c r="A511" s="55"/>
      <c r="K511" s="9"/>
    </row>
    <row r="512" spans="1:11" ht="12.75" x14ac:dyDescent="0.2">
      <c r="A512" s="55"/>
      <c r="K512" s="9"/>
    </row>
    <row r="513" spans="1:11" ht="12.75" x14ac:dyDescent="0.2">
      <c r="A513" s="55"/>
      <c r="K513" s="9"/>
    </row>
    <row r="514" spans="1:11" ht="12.75" x14ac:dyDescent="0.2">
      <c r="A514" s="55"/>
      <c r="K514" s="9"/>
    </row>
    <row r="515" spans="1:11" ht="12.75" x14ac:dyDescent="0.2">
      <c r="A515" s="55"/>
      <c r="K515" s="9"/>
    </row>
    <row r="516" spans="1:11" ht="12.75" x14ac:dyDescent="0.2">
      <c r="A516" s="55"/>
      <c r="K516" s="9"/>
    </row>
    <row r="517" spans="1:11" ht="12.75" x14ac:dyDescent="0.2">
      <c r="A517" s="55"/>
      <c r="K517" s="9"/>
    </row>
    <row r="518" spans="1:11" ht="12.75" x14ac:dyDescent="0.2">
      <c r="A518" s="55"/>
      <c r="K518" s="9"/>
    </row>
    <row r="519" spans="1:11" ht="12.75" x14ac:dyDescent="0.2">
      <c r="A519" s="55"/>
      <c r="K519" s="9"/>
    </row>
    <row r="520" spans="1:11" ht="12.75" x14ac:dyDescent="0.2">
      <c r="A520" s="55"/>
      <c r="K520" s="9"/>
    </row>
    <row r="521" spans="1:11" ht="12.75" x14ac:dyDescent="0.2">
      <c r="A521" s="55"/>
      <c r="K521" s="9"/>
    </row>
    <row r="522" spans="1:11" ht="12.75" x14ac:dyDescent="0.2">
      <c r="A522" s="55"/>
      <c r="K522" s="9"/>
    </row>
    <row r="523" spans="1:11" ht="12.75" x14ac:dyDescent="0.2">
      <c r="A523" s="55"/>
      <c r="K523" s="9"/>
    </row>
    <row r="524" spans="1:11" ht="12.75" x14ac:dyDescent="0.2">
      <c r="A524" s="55"/>
      <c r="K524" s="9"/>
    </row>
    <row r="525" spans="1:11" ht="12.75" x14ac:dyDescent="0.2">
      <c r="A525" s="55"/>
      <c r="K525" s="9"/>
    </row>
    <row r="526" spans="1:11" ht="12.75" x14ac:dyDescent="0.2">
      <c r="A526" s="55"/>
      <c r="K526" s="9"/>
    </row>
    <row r="527" spans="1:11" ht="12.75" x14ac:dyDescent="0.2">
      <c r="A527" s="55"/>
      <c r="K527" s="9"/>
    </row>
    <row r="528" spans="1:11" ht="12.75" x14ac:dyDescent="0.2">
      <c r="A528" s="55"/>
      <c r="K528" s="9"/>
    </row>
    <row r="529" spans="1:11" ht="12.75" x14ac:dyDescent="0.2">
      <c r="A529" s="55"/>
      <c r="K529" s="9"/>
    </row>
    <row r="530" spans="1:11" ht="12.75" x14ac:dyDescent="0.2">
      <c r="A530" s="55"/>
      <c r="K530" s="9"/>
    </row>
    <row r="531" spans="1:11" ht="12.75" x14ac:dyDescent="0.2">
      <c r="A531" s="55"/>
      <c r="K531" s="9"/>
    </row>
    <row r="532" spans="1:11" ht="12.75" x14ac:dyDescent="0.2">
      <c r="A532" s="55"/>
      <c r="K532" s="9"/>
    </row>
    <row r="533" spans="1:11" ht="12.75" x14ac:dyDescent="0.2">
      <c r="A533" s="55"/>
      <c r="K533" s="9"/>
    </row>
    <row r="534" spans="1:11" ht="12.75" x14ac:dyDescent="0.2">
      <c r="A534" s="55"/>
      <c r="K534" s="9"/>
    </row>
    <row r="535" spans="1:11" ht="12.75" x14ac:dyDescent="0.2">
      <c r="A535" s="55"/>
      <c r="K535" s="9"/>
    </row>
    <row r="536" spans="1:11" ht="12.75" x14ac:dyDescent="0.2">
      <c r="A536" s="55"/>
      <c r="K536" s="9"/>
    </row>
    <row r="537" spans="1:11" ht="12.75" x14ac:dyDescent="0.2">
      <c r="A537" s="55"/>
      <c r="K537" s="9"/>
    </row>
    <row r="538" spans="1:11" ht="12.75" x14ac:dyDescent="0.2">
      <c r="A538" s="55"/>
      <c r="K538" s="9"/>
    </row>
    <row r="539" spans="1:11" ht="12.75" x14ac:dyDescent="0.2">
      <c r="A539" s="55"/>
      <c r="K539" s="9"/>
    </row>
    <row r="540" spans="1:11" ht="12.75" x14ac:dyDescent="0.2">
      <c r="A540" s="55"/>
      <c r="K540" s="9"/>
    </row>
    <row r="541" spans="1:11" ht="12.75" x14ac:dyDescent="0.2">
      <c r="A541" s="55"/>
      <c r="K541" s="9"/>
    </row>
    <row r="542" spans="1:11" ht="12.75" x14ac:dyDescent="0.2">
      <c r="A542" s="55"/>
      <c r="K542" s="9"/>
    </row>
    <row r="543" spans="1:11" ht="12.75" x14ac:dyDescent="0.2">
      <c r="A543" s="55"/>
      <c r="K543" s="9"/>
    </row>
    <row r="544" spans="1:11" ht="12.75" x14ac:dyDescent="0.2">
      <c r="A544" s="55"/>
      <c r="K544" s="9"/>
    </row>
    <row r="545" spans="1:11" ht="12.75" x14ac:dyDescent="0.2">
      <c r="A545" s="55"/>
      <c r="K545" s="9"/>
    </row>
    <row r="546" spans="1:11" ht="12.75" x14ac:dyDescent="0.2">
      <c r="A546" s="55"/>
      <c r="K546" s="9"/>
    </row>
    <row r="547" spans="1:11" ht="12.75" x14ac:dyDescent="0.2">
      <c r="A547" s="55"/>
      <c r="K547" s="9"/>
    </row>
    <row r="548" spans="1:11" ht="12.75" x14ac:dyDescent="0.2">
      <c r="A548" s="55"/>
      <c r="K548" s="9"/>
    </row>
    <row r="549" spans="1:11" ht="12.75" x14ac:dyDescent="0.2">
      <c r="A549" s="55"/>
      <c r="K549" s="9"/>
    </row>
    <row r="550" spans="1:11" ht="12.75" x14ac:dyDescent="0.2">
      <c r="A550" s="55"/>
      <c r="K550" s="9"/>
    </row>
    <row r="551" spans="1:11" ht="12.75" x14ac:dyDescent="0.2">
      <c r="A551" s="55"/>
      <c r="K551" s="9"/>
    </row>
    <row r="552" spans="1:11" ht="12.75" x14ac:dyDescent="0.2">
      <c r="A552" s="55"/>
      <c r="K552" s="9"/>
    </row>
    <row r="553" spans="1:11" ht="12.75" x14ac:dyDescent="0.2">
      <c r="A553" s="55"/>
      <c r="K553" s="9"/>
    </row>
    <row r="554" spans="1:11" ht="12.75" x14ac:dyDescent="0.2">
      <c r="A554" s="55"/>
      <c r="K554" s="9"/>
    </row>
    <row r="555" spans="1:11" ht="12.75" x14ac:dyDescent="0.2">
      <c r="A555" s="55"/>
      <c r="K555" s="9"/>
    </row>
    <row r="556" spans="1:11" ht="12.75" x14ac:dyDescent="0.2">
      <c r="A556" s="55"/>
      <c r="K556" s="9"/>
    </row>
    <row r="557" spans="1:11" ht="12.75" x14ac:dyDescent="0.2">
      <c r="A557" s="55"/>
      <c r="K557" s="9"/>
    </row>
    <row r="558" spans="1:11" ht="12.75" x14ac:dyDescent="0.2">
      <c r="A558" s="55"/>
      <c r="K558" s="9"/>
    </row>
    <row r="559" spans="1:11" ht="12.75" x14ac:dyDescent="0.2">
      <c r="A559" s="55"/>
      <c r="K559" s="9"/>
    </row>
    <row r="560" spans="1:11" ht="12.75" x14ac:dyDescent="0.2">
      <c r="A560" s="55"/>
      <c r="K560" s="9"/>
    </row>
    <row r="561" spans="1:11" ht="12.75" x14ac:dyDescent="0.2">
      <c r="A561" s="55"/>
      <c r="K561" s="9"/>
    </row>
    <row r="562" spans="1:11" ht="12.75" x14ac:dyDescent="0.2">
      <c r="A562" s="55"/>
      <c r="K562" s="9"/>
    </row>
    <row r="563" spans="1:11" ht="12.75" x14ac:dyDescent="0.2">
      <c r="A563" s="55"/>
      <c r="K563" s="9"/>
    </row>
    <row r="564" spans="1:11" ht="12.75" x14ac:dyDescent="0.2">
      <c r="A564" s="55"/>
      <c r="K564" s="9"/>
    </row>
    <row r="565" spans="1:11" ht="12.75" x14ac:dyDescent="0.2">
      <c r="A565" s="55"/>
      <c r="K565" s="9"/>
    </row>
    <row r="566" spans="1:11" ht="12.75" x14ac:dyDescent="0.2">
      <c r="A566" s="55"/>
      <c r="K566" s="9"/>
    </row>
    <row r="567" spans="1:11" ht="12.75" x14ac:dyDescent="0.2">
      <c r="A567" s="55"/>
      <c r="K567" s="9"/>
    </row>
    <row r="568" spans="1:11" ht="12.75" x14ac:dyDescent="0.2">
      <c r="A568" s="55"/>
      <c r="K568" s="9"/>
    </row>
    <row r="569" spans="1:11" ht="12.75" x14ac:dyDescent="0.2">
      <c r="A569" s="55"/>
      <c r="K569" s="9"/>
    </row>
    <row r="570" spans="1:11" ht="12.75" x14ac:dyDescent="0.2">
      <c r="A570" s="55"/>
      <c r="K570" s="9"/>
    </row>
    <row r="571" spans="1:11" ht="12.75" x14ac:dyDescent="0.2">
      <c r="A571" s="55"/>
      <c r="K571" s="9"/>
    </row>
    <row r="572" spans="1:11" ht="12.75" x14ac:dyDescent="0.2">
      <c r="A572" s="55"/>
      <c r="K572" s="9"/>
    </row>
    <row r="573" spans="1:11" ht="12.75" x14ac:dyDescent="0.2">
      <c r="A573" s="55"/>
      <c r="K573" s="9"/>
    </row>
    <row r="574" spans="1:11" ht="12.75" x14ac:dyDescent="0.2">
      <c r="A574" s="55"/>
      <c r="K574" s="9"/>
    </row>
    <row r="575" spans="1:11" ht="12.75" x14ac:dyDescent="0.2">
      <c r="A575" s="55"/>
      <c r="K575" s="9"/>
    </row>
    <row r="576" spans="1:11" ht="12.75" x14ac:dyDescent="0.2">
      <c r="A576" s="55"/>
      <c r="K576" s="9"/>
    </row>
    <row r="577" spans="1:11" ht="12.75" x14ac:dyDescent="0.2">
      <c r="A577" s="55"/>
      <c r="K577" s="9"/>
    </row>
    <row r="578" spans="1:11" ht="12.75" x14ac:dyDescent="0.2">
      <c r="A578" s="55"/>
      <c r="K578" s="9"/>
    </row>
    <row r="579" spans="1:11" ht="12.75" x14ac:dyDescent="0.2">
      <c r="A579" s="55"/>
      <c r="K579" s="9"/>
    </row>
    <row r="580" spans="1:11" ht="12.75" x14ac:dyDescent="0.2">
      <c r="A580" s="55"/>
      <c r="K580" s="9"/>
    </row>
    <row r="581" spans="1:11" ht="12.75" x14ac:dyDescent="0.2">
      <c r="A581" s="55"/>
      <c r="K581" s="9"/>
    </row>
    <row r="582" spans="1:11" ht="12.75" x14ac:dyDescent="0.2">
      <c r="A582" s="55"/>
      <c r="K582" s="9"/>
    </row>
    <row r="583" spans="1:11" ht="12.75" x14ac:dyDescent="0.2">
      <c r="A583" s="55"/>
      <c r="K583" s="9"/>
    </row>
    <row r="584" spans="1:11" ht="12.75" x14ac:dyDescent="0.2">
      <c r="A584" s="55"/>
      <c r="K584" s="9"/>
    </row>
    <row r="585" spans="1:11" ht="12.75" x14ac:dyDescent="0.2">
      <c r="A585" s="55"/>
      <c r="K585" s="9"/>
    </row>
    <row r="586" spans="1:11" ht="12.75" x14ac:dyDescent="0.2">
      <c r="A586" s="55"/>
      <c r="K586" s="9"/>
    </row>
    <row r="587" spans="1:11" ht="12.75" x14ac:dyDescent="0.2">
      <c r="A587" s="55"/>
      <c r="K587" s="9"/>
    </row>
    <row r="588" spans="1:11" ht="12.75" x14ac:dyDescent="0.2">
      <c r="A588" s="55"/>
      <c r="K588" s="9"/>
    </row>
    <row r="589" spans="1:11" ht="12.75" x14ac:dyDescent="0.2">
      <c r="A589" s="55"/>
      <c r="K589" s="9"/>
    </row>
    <row r="590" spans="1:11" ht="12.75" x14ac:dyDescent="0.2">
      <c r="A590" s="55"/>
      <c r="K590" s="9"/>
    </row>
    <row r="591" spans="1:11" ht="12.75" x14ac:dyDescent="0.2">
      <c r="A591" s="55"/>
      <c r="K591" s="9"/>
    </row>
    <row r="592" spans="1:11" ht="12.75" x14ac:dyDescent="0.2">
      <c r="A592" s="55"/>
      <c r="K592" s="9"/>
    </row>
    <row r="593" spans="1:11" ht="12.75" x14ac:dyDescent="0.2">
      <c r="A593" s="55"/>
      <c r="K593" s="9"/>
    </row>
    <row r="594" spans="1:11" ht="12.75" x14ac:dyDescent="0.2">
      <c r="A594" s="55"/>
      <c r="K594" s="9"/>
    </row>
    <row r="595" spans="1:11" ht="12.75" x14ac:dyDescent="0.2">
      <c r="A595" s="55"/>
      <c r="K595" s="9"/>
    </row>
    <row r="596" spans="1:11" ht="12.75" x14ac:dyDescent="0.2">
      <c r="A596" s="55"/>
      <c r="K596" s="9"/>
    </row>
    <row r="597" spans="1:11" ht="12.75" x14ac:dyDescent="0.2">
      <c r="A597" s="55"/>
      <c r="K597" s="9"/>
    </row>
    <row r="598" spans="1:11" ht="12.75" x14ac:dyDescent="0.2">
      <c r="A598" s="55"/>
      <c r="K598" s="9"/>
    </row>
    <row r="599" spans="1:11" ht="12.75" x14ac:dyDescent="0.2">
      <c r="A599" s="55"/>
      <c r="K599" s="9"/>
    </row>
    <row r="600" spans="1:11" ht="12.75" x14ac:dyDescent="0.2">
      <c r="A600" s="55"/>
      <c r="K600" s="9"/>
    </row>
    <row r="601" spans="1:11" ht="12.75" x14ac:dyDescent="0.2">
      <c r="A601" s="55"/>
      <c r="K601" s="9"/>
    </row>
    <row r="602" spans="1:11" ht="12.75" x14ac:dyDescent="0.2">
      <c r="A602" s="55"/>
      <c r="K602" s="9"/>
    </row>
    <row r="603" spans="1:11" ht="12.75" x14ac:dyDescent="0.2">
      <c r="A603" s="55"/>
      <c r="K603" s="9"/>
    </row>
    <row r="604" spans="1:11" ht="12.75" x14ac:dyDescent="0.2">
      <c r="A604" s="55"/>
      <c r="K604" s="9"/>
    </row>
    <row r="605" spans="1:11" ht="12.75" x14ac:dyDescent="0.2">
      <c r="A605" s="55"/>
      <c r="K605" s="9"/>
    </row>
    <row r="606" spans="1:11" ht="12.75" x14ac:dyDescent="0.2">
      <c r="A606" s="55"/>
      <c r="K606" s="9"/>
    </row>
    <row r="607" spans="1:11" ht="12.75" x14ac:dyDescent="0.2">
      <c r="A607" s="55"/>
      <c r="K607" s="9"/>
    </row>
    <row r="608" spans="1:11" ht="12.75" x14ac:dyDescent="0.2">
      <c r="A608" s="55"/>
      <c r="K608" s="9"/>
    </row>
    <row r="609" spans="1:11" ht="12.75" x14ac:dyDescent="0.2">
      <c r="A609" s="55"/>
      <c r="K609" s="9"/>
    </row>
    <row r="610" spans="1:11" ht="12.75" x14ac:dyDescent="0.2">
      <c r="A610" s="55"/>
      <c r="K610" s="9"/>
    </row>
    <row r="611" spans="1:11" ht="12.75" x14ac:dyDescent="0.2">
      <c r="A611" s="55"/>
      <c r="K611" s="9"/>
    </row>
    <row r="612" spans="1:11" ht="12.75" x14ac:dyDescent="0.2">
      <c r="A612" s="55"/>
      <c r="K612" s="9"/>
    </row>
    <row r="613" spans="1:11" ht="12.75" x14ac:dyDescent="0.2">
      <c r="A613" s="55"/>
      <c r="K613" s="9"/>
    </row>
    <row r="614" spans="1:11" ht="12.75" x14ac:dyDescent="0.2">
      <c r="A614" s="55"/>
      <c r="K614" s="9"/>
    </row>
    <row r="615" spans="1:11" ht="12.75" x14ac:dyDescent="0.2">
      <c r="A615" s="55"/>
      <c r="K615" s="9"/>
    </row>
    <row r="616" spans="1:11" ht="12.75" x14ac:dyDescent="0.2">
      <c r="A616" s="55"/>
      <c r="K616" s="9"/>
    </row>
    <row r="617" spans="1:11" ht="12.75" x14ac:dyDescent="0.2">
      <c r="A617" s="55"/>
      <c r="K617" s="9"/>
    </row>
    <row r="618" spans="1:11" ht="12.75" x14ac:dyDescent="0.2">
      <c r="A618" s="55"/>
      <c r="K618" s="9"/>
    </row>
    <row r="619" spans="1:11" ht="12.75" x14ac:dyDescent="0.2">
      <c r="A619" s="55"/>
      <c r="K619" s="9"/>
    </row>
    <row r="620" spans="1:11" ht="12.75" x14ac:dyDescent="0.2">
      <c r="A620" s="55"/>
      <c r="K620" s="9"/>
    </row>
    <row r="621" spans="1:11" ht="12.75" x14ac:dyDescent="0.2">
      <c r="A621" s="55"/>
      <c r="K621" s="9"/>
    </row>
    <row r="622" spans="1:11" ht="12.75" x14ac:dyDescent="0.2">
      <c r="A622" s="55"/>
      <c r="K622" s="9"/>
    </row>
    <row r="623" spans="1:11" ht="12.75" x14ac:dyDescent="0.2">
      <c r="A623" s="55"/>
      <c r="K623" s="9"/>
    </row>
    <row r="624" spans="1:11" ht="12.75" x14ac:dyDescent="0.2">
      <c r="A624" s="55"/>
      <c r="K624" s="9"/>
    </row>
    <row r="625" spans="1:11" ht="12.75" x14ac:dyDescent="0.2">
      <c r="A625" s="55"/>
      <c r="K625" s="9"/>
    </row>
    <row r="626" spans="1:11" ht="12.75" x14ac:dyDescent="0.2">
      <c r="A626" s="55"/>
      <c r="K626" s="9"/>
    </row>
    <row r="627" spans="1:11" ht="12.75" x14ac:dyDescent="0.2">
      <c r="A627" s="55"/>
      <c r="K627" s="9"/>
    </row>
    <row r="628" spans="1:11" ht="12.75" x14ac:dyDescent="0.2">
      <c r="A628" s="55"/>
      <c r="K628" s="9"/>
    </row>
    <row r="629" spans="1:11" ht="12.75" x14ac:dyDescent="0.2">
      <c r="A629" s="55"/>
      <c r="K629" s="9"/>
    </row>
    <row r="630" spans="1:11" ht="12.75" x14ac:dyDescent="0.2">
      <c r="A630" s="55"/>
      <c r="K630" s="9"/>
    </row>
    <row r="631" spans="1:11" ht="12.75" x14ac:dyDescent="0.2">
      <c r="A631" s="55"/>
      <c r="K631" s="9"/>
    </row>
    <row r="632" spans="1:11" ht="12.75" x14ac:dyDescent="0.2">
      <c r="A632" s="55"/>
      <c r="K632" s="9"/>
    </row>
    <row r="633" spans="1:11" ht="12.75" x14ac:dyDescent="0.2">
      <c r="A633" s="55"/>
      <c r="K633" s="9"/>
    </row>
    <row r="634" spans="1:11" ht="12.75" x14ac:dyDescent="0.2">
      <c r="A634" s="55"/>
      <c r="K634" s="9"/>
    </row>
    <row r="635" spans="1:11" ht="12.75" x14ac:dyDescent="0.2">
      <c r="A635" s="55"/>
      <c r="K635" s="9"/>
    </row>
    <row r="636" spans="1:11" ht="12.75" x14ac:dyDescent="0.2">
      <c r="A636" s="55"/>
      <c r="K636" s="9"/>
    </row>
    <row r="637" spans="1:11" ht="12.75" x14ac:dyDescent="0.2">
      <c r="A637" s="55"/>
      <c r="K637" s="9"/>
    </row>
    <row r="638" spans="1:11" ht="12.75" x14ac:dyDescent="0.2">
      <c r="A638" s="55"/>
      <c r="K638" s="9"/>
    </row>
    <row r="639" spans="1:11" ht="12.75" x14ac:dyDescent="0.2">
      <c r="A639" s="55"/>
      <c r="K639" s="9"/>
    </row>
    <row r="640" spans="1:11" ht="12.75" x14ac:dyDescent="0.2">
      <c r="A640" s="55"/>
      <c r="K640" s="9"/>
    </row>
    <row r="641" spans="1:11" ht="12.75" x14ac:dyDescent="0.2">
      <c r="A641" s="55"/>
      <c r="K641" s="9"/>
    </row>
    <row r="642" spans="1:11" ht="12.75" x14ac:dyDescent="0.2">
      <c r="A642" s="55"/>
      <c r="K642" s="9"/>
    </row>
    <row r="643" spans="1:11" ht="12.75" x14ac:dyDescent="0.2">
      <c r="A643" s="55"/>
      <c r="K643" s="9"/>
    </row>
    <row r="644" spans="1:11" ht="12.75" x14ac:dyDescent="0.2">
      <c r="A644" s="55"/>
      <c r="K644" s="9"/>
    </row>
    <row r="645" spans="1:11" ht="12.75" x14ac:dyDescent="0.2">
      <c r="A645" s="55"/>
      <c r="K645" s="9"/>
    </row>
    <row r="646" spans="1:11" ht="12.75" x14ac:dyDescent="0.2">
      <c r="A646" s="55"/>
      <c r="K646" s="9"/>
    </row>
    <row r="647" spans="1:11" ht="12.75" x14ac:dyDescent="0.2">
      <c r="A647" s="55"/>
      <c r="K647" s="9"/>
    </row>
    <row r="648" spans="1:11" ht="12.75" x14ac:dyDescent="0.2">
      <c r="A648" s="55"/>
      <c r="K648" s="9"/>
    </row>
    <row r="649" spans="1:11" ht="12.75" x14ac:dyDescent="0.2">
      <c r="A649" s="55"/>
      <c r="K649" s="9"/>
    </row>
    <row r="650" spans="1:11" ht="12.75" x14ac:dyDescent="0.2">
      <c r="A650" s="55"/>
      <c r="K650" s="9"/>
    </row>
    <row r="651" spans="1:11" ht="12.75" x14ac:dyDescent="0.2">
      <c r="A651" s="55"/>
      <c r="K651" s="9"/>
    </row>
    <row r="652" spans="1:11" ht="12.75" x14ac:dyDescent="0.2">
      <c r="A652" s="55"/>
      <c r="K652" s="9"/>
    </row>
    <row r="653" spans="1:11" ht="12.75" x14ac:dyDescent="0.2">
      <c r="A653" s="55"/>
      <c r="K653" s="9"/>
    </row>
    <row r="654" spans="1:11" ht="12.75" x14ac:dyDescent="0.2">
      <c r="A654" s="55"/>
      <c r="K654" s="9"/>
    </row>
    <row r="655" spans="1:11" ht="12.75" x14ac:dyDescent="0.2">
      <c r="A655" s="55"/>
      <c r="K655" s="9"/>
    </row>
    <row r="656" spans="1:11" ht="12.75" x14ac:dyDescent="0.2">
      <c r="A656" s="55"/>
      <c r="K656" s="9"/>
    </row>
    <row r="657" spans="1:11" ht="12.75" x14ac:dyDescent="0.2">
      <c r="A657" s="55"/>
      <c r="K657" s="9"/>
    </row>
    <row r="658" spans="1:11" ht="12.75" x14ac:dyDescent="0.2">
      <c r="A658" s="55"/>
      <c r="K658" s="9"/>
    </row>
    <row r="659" spans="1:11" ht="12.75" x14ac:dyDescent="0.2">
      <c r="A659" s="55"/>
      <c r="K659" s="9"/>
    </row>
    <row r="660" spans="1:11" ht="12.75" x14ac:dyDescent="0.2">
      <c r="A660" s="55"/>
      <c r="K660" s="9"/>
    </row>
    <row r="661" spans="1:11" ht="12.75" x14ac:dyDescent="0.2">
      <c r="A661" s="55"/>
      <c r="K661" s="9"/>
    </row>
    <row r="662" spans="1:11" ht="12.75" x14ac:dyDescent="0.2">
      <c r="A662" s="55"/>
      <c r="K662" s="9"/>
    </row>
    <row r="663" spans="1:11" ht="12.75" x14ac:dyDescent="0.2">
      <c r="A663" s="55"/>
      <c r="K663" s="9"/>
    </row>
    <row r="664" spans="1:11" ht="12.75" x14ac:dyDescent="0.2">
      <c r="A664" s="55"/>
      <c r="K664" s="9"/>
    </row>
    <row r="665" spans="1:11" ht="12.75" x14ac:dyDescent="0.2">
      <c r="A665" s="55"/>
      <c r="K665" s="9"/>
    </row>
    <row r="666" spans="1:11" ht="12.75" x14ac:dyDescent="0.2">
      <c r="A666" s="55"/>
      <c r="K666" s="9"/>
    </row>
    <row r="667" spans="1:11" ht="12.75" x14ac:dyDescent="0.2">
      <c r="A667" s="55"/>
      <c r="K667" s="9"/>
    </row>
    <row r="668" spans="1:11" ht="12.75" x14ac:dyDescent="0.2">
      <c r="A668" s="55"/>
      <c r="K668" s="9"/>
    </row>
    <row r="669" spans="1:11" ht="12.75" x14ac:dyDescent="0.2">
      <c r="A669" s="55"/>
      <c r="K669" s="9"/>
    </row>
    <row r="670" spans="1:11" ht="12.75" x14ac:dyDescent="0.2">
      <c r="A670" s="55"/>
      <c r="K670" s="9"/>
    </row>
    <row r="671" spans="1:11" ht="12.75" x14ac:dyDescent="0.2">
      <c r="A671" s="55"/>
      <c r="K671" s="9"/>
    </row>
    <row r="672" spans="1:11" ht="12.75" x14ac:dyDescent="0.2">
      <c r="A672" s="55"/>
      <c r="K672" s="9"/>
    </row>
    <row r="673" spans="1:11" ht="12.75" x14ac:dyDescent="0.2">
      <c r="A673" s="55"/>
      <c r="K673" s="9"/>
    </row>
    <row r="674" spans="1:11" ht="12.75" x14ac:dyDescent="0.2">
      <c r="A674" s="55"/>
      <c r="K674" s="9"/>
    </row>
    <row r="675" spans="1:11" ht="12.75" x14ac:dyDescent="0.2">
      <c r="A675" s="55"/>
      <c r="K675" s="9"/>
    </row>
    <row r="676" spans="1:11" ht="12.75" x14ac:dyDescent="0.2">
      <c r="A676" s="55"/>
      <c r="K676" s="9"/>
    </row>
    <row r="677" spans="1:11" ht="12.75" x14ac:dyDescent="0.2">
      <c r="A677" s="55"/>
      <c r="K677" s="9"/>
    </row>
    <row r="678" spans="1:11" ht="12.75" x14ac:dyDescent="0.2">
      <c r="A678" s="55"/>
      <c r="K678" s="9"/>
    </row>
    <row r="679" spans="1:11" ht="12.75" x14ac:dyDescent="0.2">
      <c r="A679" s="55"/>
      <c r="K679" s="9"/>
    </row>
    <row r="680" spans="1:11" ht="12.75" x14ac:dyDescent="0.2">
      <c r="A680" s="55"/>
      <c r="K680" s="9"/>
    </row>
    <row r="681" spans="1:11" ht="12.75" x14ac:dyDescent="0.2">
      <c r="A681" s="55"/>
      <c r="K681" s="9"/>
    </row>
    <row r="682" spans="1:11" ht="12.75" x14ac:dyDescent="0.2">
      <c r="A682" s="55"/>
      <c r="K682" s="9"/>
    </row>
    <row r="683" spans="1:11" ht="12.75" x14ac:dyDescent="0.2">
      <c r="A683" s="55"/>
      <c r="K683" s="9"/>
    </row>
    <row r="684" spans="1:11" ht="12.75" x14ac:dyDescent="0.2">
      <c r="A684" s="55"/>
      <c r="K684" s="9"/>
    </row>
    <row r="685" spans="1:11" ht="12.75" x14ac:dyDescent="0.2">
      <c r="A685" s="55"/>
      <c r="K685" s="9"/>
    </row>
    <row r="686" spans="1:11" ht="12.75" x14ac:dyDescent="0.2">
      <c r="A686" s="55"/>
      <c r="K686" s="9"/>
    </row>
    <row r="687" spans="1:11" ht="12.75" x14ac:dyDescent="0.2">
      <c r="A687" s="55"/>
      <c r="K687" s="9"/>
    </row>
    <row r="688" spans="1:11" ht="12.75" x14ac:dyDescent="0.2">
      <c r="A688" s="55"/>
      <c r="K688" s="9"/>
    </row>
    <row r="689" spans="1:11" ht="12.75" x14ac:dyDescent="0.2">
      <c r="A689" s="55"/>
      <c r="K689" s="9"/>
    </row>
    <row r="690" spans="1:11" ht="12.75" x14ac:dyDescent="0.2">
      <c r="A690" s="55"/>
      <c r="K690" s="9"/>
    </row>
    <row r="691" spans="1:11" ht="12.75" x14ac:dyDescent="0.2">
      <c r="A691" s="55"/>
      <c r="K691" s="9"/>
    </row>
    <row r="692" spans="1:11" ht="12.75" x14ac:dyDescent="0.2">
      <c r="A692" s="55"/>
      <c r="K692" s="9"/>
    </row>
    <row r="693" spans="1:11" ht="12.75" x14ac:dyDescent="0.2">
      <c r="A693" s="55"/>
      <c r="K693" s="9"/>
    </row>
    <row r="694" spans="1:11" ht="12.75" x14ac:dyDescent="0.2">
      <c r="A694" s="55"/>
      <c r="K694" s="9"/>
    </row>
    <row r="695" spans="1:11" ht="12.75" x14ac:dyDescent="0.2">
      <c r="A695" s="55"/>
      <c r="K695" s="9"/>
    </row>
    <row r="696" spans="1:11" ht="12.75" x14ac:dyDescent="0.2">
      <c r="A696" s="55"/>
      <c r="K696" s="9"/>
    </row>
    <row r="697" spans="1:11" ht="12.75" x14ac:dyDescent="0.2">
      <c r="A697" s="55"/>
      <c r="K697" s="9"/>
    </row>
    <row r="698" spans="1:11" ht="12.75" x14ac:dyDescent="0.2">
      <c r="A698" s="55"/>
      <c r="K698" s="9"/>
    </row>
    <row r="699" spans="1:11" ht="12.75" x14ac:dyDescent="0.2">
      <c r="A699" s="55"/>
      <c r="K699" s="9"/>
    </row>
    <row r="700" spans="1:11" ht="12.75" x14ac:dyDescent="0.2">
      <c r="A700" s="55"/>
      <c r="K700" s="9"/>
    </row>
    <row r="701" spans="1:11" ht="12.75" x14ac:dyDescent="0.2">
      <c r="A701" s="55"/>
      <c r="K701" s="9"/>
    </row>
    <row r="702" spans="1:11" ht="12.75" x14ac:dyDescent="0.2">
      <c r="A702" s="55"/>
      <c r="K702" s="9"/>
    </row>
    <row r="703" spans="1:11" ht="12.75" x14ac:dyDescent="0.2">
      <c r="A703" s="55"/>
      <c r="K703" s="9"/>
    </row>
    <row r="704" spans="1:11" ht="12.75" x14ac:dyDescent="0.2">
      <c r="A704" s="55"/>
      <c r="K704" s="9"/>
    </row>
    <row r="705" spans="1:11" ht="12.75" x14ac:dyDescent="0.2">
      <c r="A705" s="55"/>
      <c r="K705" s="9"/>
    </row>
    <row r="706" spans="1:11" ht="12.75" x14ac:dyDescent="0.2">
      <c r="A706" s="55"/>
      <c r="K706" s="9"/>
    </row>
    <row r="707" spans="1:11" ht="12.75" x14ac:dyDescent="0.2">
      <c r="A707" s="55"/>
      <c r="K707" s="9"/>
    </row>
    <row r="708" spans="1:11" ht="12.75" x14ac:dyDescent="0.2">
      <c r="A708" s="55"/>
      <c r="K708" s="9"/>
    </row>
    <row r="709" spans="1:11" ht="12.75" x14ac:dyDescent="0.2">
      <c r="A709" s="55"/>
      <c r="K709" s="9"/>
    </row>
    <row r="710" spans="1:11" ht="12.75" x14ac:dyDescent="0.2">
      <c r="A710" s="55"/>
      <c r="K710" s="9"/>
    </row>
    <row r="711" spans="1:11" ht="12.75" x14ac:dyDescent="0.2">
      <c r="A711" s="55"/>
      <c r="K711" s="9"/>
    </row>
    <row r="712" spans="1:11" ht="12.75" x14ac:dyDescent="0.2">
      <c r="A712" s="55"/>
      <c r="K712" s="9"/>
    </row>
    <row r="713" spans="1:11" ht="12.75" x14ac:dyDescent="0.2">
      <c r="A713" s="55"/>
      <c r="K713" s="9"/>
    </row>
    <row r="714" spans="1:11" ht="12.75" x14ac:dyDescent="0.2">
      <c r="A714" s="55"/>
      <c r="K714" s="9"/>
    </row>
    <row r="715" spans="1:11" ht="12.75" x14ac:dyDescent="0.2">
      <c r="A715" s="55"/>
      <c r="K715" s="9"/>
    </row>
    <row r="716" spans="1:11" ht="12.75" x14ac:dyDescent="0.2">
      <c r="A716" s="55"/>
      <c r="K716" s="9"/>
    </row>
    <row r="717" spans="1:11" ht="12.75" x14ac:dyDescent="0.2">
      <c r="A717" s="55"/>
      <c r="K717" s="9"/>
    </row>
    <row r="718" spans="1:11" ht="12.75" x14ac:dyDescent="0.2">
      <c r="A718" s="55"/>
      <c r="K718" s="9"/>
    </row>
    <row r="719" spans="1:11" ht="12.75" x14ac:dyDescent="0.2">
      <c r="A719" s="55"/>
      <c r="K719" s="9"/>
    </row>
    <row r="720" spans="1:11" ht="12.75" x14ac:dyDescent="0.2">
      <c r="A720" s="55"/>
      <c r="K720" s="9"/>
    </row>
    <row r="721" spans="1:11" ht="12.75" x14ac:dyDescent="0.2">
      <c r="A721" s="55"/>
      <c r="K721" s="9"/>
    </row>
    <row r="722" spans="1:11" ht="12.75" x14ac:dyDescent="0.2">
      <c r="A722" s="55"/>
      <c r="K722" s="9"/>
    </row>
    <row r="723" spans="1:11" ht="12.75" x14ac:dyDescent="0.2">
      <c r="A723" s="55"/>
      <c r="K723" s="9"/>
    </row>
    <row r="724" spans="1:11" ht="12.75" x14ac:dyDescent="0.2">
      <c r="A724" s="55"/>
      <c r="K724" s="9"/>
    </row>
    <row r="725" spans="1:11" ht="12.75" x14ac:dyDescent="0.2">
      <c r="A725" s="55"/>
      <c r="K725" s="9"/>
    </row>
    <row r="726" spans="1:11" ht="12.75" x14ac:dyDescent="0.2">
      <c r="A726" s="55"/>
      <c r="K726" s="9"/>
    </row>
    <row r="727" spans="1:11" ht="12.75" x14ac:dyDescent="0.2">
      <c r="A727" s="55"/>
      <c r="K727" s="9"/>
    </row>
    <row r="728" spans="1:11" ht="12.75" x14ac:dyDescent="0.2">
      <c r="A728" s="55"/>
      <c r="K728" s="9"/>
    </row>
    <row r="729" spans="1:11" ht="12.75" x14ac:dyDescent="0.2">
      <c r="A729" s="55"/>
      <c r="K729" s="9"/>
    </row>
    <row r="730" spans="1:11" ht="12.75" x14ac:dyDescent="0.2">
      <c r="A730" s="55"/>
      <c r="K730" s="9"/>
    </row>
    <row r="731" spans="1:11" ht="12.75" x14ac:dyDescent="0.2">
      <c r="A731" s="55"/>
      <c r="K731" s="9"/>
    </row>
    <row r="732" spans="1:11" ht="12.75" x14ac:dyDescent="0.2">
      <c r="A732" s="55"/>
      <c r="K732" s="9"/>
    </row>
    <row r="733" spans="1:11" ht="12.75" x14ac:dyDescent="0.2">
      <c r="A733" s="55"/>
      <c r="K733" s="9"/>
    </row>
    <row r="734" spans="1:11" ht="12.75" x14ac:dyDescent="0.2">
      <c r="A734" s="55"/>
      <c r="K734" s="9"/>
    </row>
    <row r="735" spans="1:11" ht="12.75" x14ac:dyDescent="0.2">
      <c r="A735" s="55"/>
      <c r="K735" s="9"/>
    </row>
    <row r="736" spans="1:11" ht="12.75" x14ac:dyDescent="0.2">
      <c r="A736" s="55"/>
      <c r="K736" s="9"/>
    </row>
    <row r="737" spans="1:11" ht="12.75" x14ac:dyDescent="0.2">
      <c r="A737" s="55"/>
      <c r="K737" s="9"/>
    </row>
    <row r="738" spans="1:11" ht="12.75" x14ac:dyDescent="0.2">
      <c r="A738" s="55"/>
      <c r="K738" s="9"/>
    </row>
    <row r="739" spans="1:11" ht="12.75" x14ac:dyDescent="0.2">
      <c r="A739" s="55"/>
      <c r="K739" s="9"/>
    </row>
    <row r="740" spans="1:11" ht="12.75" x14ac:dyDescent="0.2">
      <c r="A740" s="55"/>
      <c r="K740" s="9"/>
    </row>
    <row r="741" spans="1:11" ht="12.75" x14ac:dyDescent="0.2">
      <c r="A741" s="55"/>
      <c r="K741" s="9"/>
    </row>
    <row r="742" spans="1:11" ht="12.75" x14ac:dyDescent="0.2">
      <c r="A742" s="55"/>
      <c r="K742" s="9"/>
    </row>
    <row r="743" spans="1:11" ht="12.75" x14ac:dyDescent="0.2">
      <c r="A743" s="55"/>
      <c r="K743" s="9"/>
    </row>
    <row r="744" spans="1:11" ht="12.75" x14ac:dyDescent="0.2">
      <c r="A744" s="55"/>
      <c r="K744" s="9"/>
    </row>
    <row r="745" spans="1:11" ht="12.75" x14ac:dyDescent="0.2">
      <c r="A745" s="55"/>
      <c r="K745" s="9"/>
    </row>
    <row r="746" spans="1:11" ht="12.75" x14ac:dyDescent="0.2">
      <c r="A746" s="55"/>
      <c r="K746" s="9"/>
    </row>
    <row r="747" spans="1:11" ht="12.75" x14ac:dyDescent="0.2">
      <c r="A747" s="55"/>
      <c r="K747" s="9"/>
    </row>
    <row r="748" spans="1:11" ht="12.75" x14ac:dyDescent="0.2">
      <c r="A748" s="55"/>
      <c r="K748" s="9"/>
    </row>
    <row r="749" spans="1:11" ht="12.75" x14ac:dyDescent="0.2">
      <c r="A749" s="55"/>
      <c r="K749" s="9"/>
    </row>
    <row r="750" spans="1:11" ht="12.75" x14ac:dyDescent="0.2">
      <c r="A750" s="55"/>
      <c r="K750" s="9"/>
    </row>
    <row r="751" spans="1:11" ht="12.75" x14ac:dyDescent="0.2">
      <c r="A751" s="55"/>
      <c r="K751" s="9"/>
    </row>
    <row r="752" spans="1:11" ht="12.75" x14ac:dyDescent="0.2">
      <c r="A752" s="55"/>
      <c r="K752" s="9"/>
    </row>
    <row r="753" spans="1:11" ht="12.75" x14ac:dyDescent="0.2">
      <c r="A753" s="55"/>
      <c r="K753" s="9"/>
    </row>
    <row r="754" spans="1:11" ht="12.75" x14ac:dyDescent="0.2">
      <c r="A754" s="55"/>
      <c r="K754" s="9"/>
    </row>
    <row r="755" spans="1:11" ht="12.75" x14ac:dyDescent="0.2">
      <c r="A755" s="55"/>
      <c r="K755" s="9"/>
    </row>
    <row r="756" spans="1:11" ht="12.75" x14ac:dyDescent="0.2">
      <c r="A756" s="55"/>
      <c r="K756" s="9"/>
    </row>
    <row r="757" spans="1:11" ht="12.75" x14ac:dyDescent="0.2">
      <c r="A757" s="55"/>
      <c r="K757" s="9"/>
    </row>
    <row r="758" spans="1:11" ht="12.75" x14ac:dyDescent="0.2">
      <c r="A758" s="55"/>
      <c r="K758" s="9"/>
    </row>
    <row r="759" spans="1:11" ht="12.75" x14ac:dyDescent="0.2">
      <c r="A759" s="55"/>
      <c r="K759" s="9"/>
    </row>
    <row r="760" spans="1:11" ht="12.75" x14ac:dyDescent="0.2">
      <c r="A760" s="55"/>
      <c r="K760" s="9"/>
    </row>
    <row r="761" spans="1:11" ht="12.75" x14ac:dyDescent="0.2">
      <c r="A761" s="55"/>
      <c r="K761" s="9"/>
    </row>
    <row r="762" spans="1:11" ht="12.75" x14ac:dyDescent="0.2">
      <c r="A762" s="55"/>
      <c r="K762" s="9"/>
    </row>
    <row r="763" spans="1:11" ht="12.75" x14ac:dyDescent="0.2">
      <c r="A763" s="55"/>
      <c r="K763" s="9"/>
    </row>
    <row r="764" spans="1:11" ht="12.75" x14ac:dyDescent="0.2">
      <c r="A764" s="55"/>
      <c r="K764" s="9"/>
    </row>
    <row r="765" spans="1:11" ht="12.75" x14ac:dyDescent="0.2">
      <c r="A765" s="55"/>
      <c r="K765" s="9"/>
    </row>
    <row r="766" spans="1:11" ht="12.75" x14ac:dyDescent="0.2">
      <c r="A766" s="55"/>
      <c r="K766" s="9"/>
    </row>
    <row r="767" spans="1:11" ht="12.75" x14ac:dyDescent="0.2">
      <c r="A767" s="55"/>
      <c r="K767" s="9"/>
    </row>
    <row r="768" spans="1:11" ht="12.75" x14ac:dyDescent="0.2">
      <c r="A768" s="55"/>
      <c r="K768" s="9"/>
    </row>
    <row r="769" spans="1:11" ht="12.75" x14ac:dyDescent="0.2">
      <c r="A769" s="55"/>
      <c r="K769" s="9"/>
    </row>
    <row r="770" spans="1:11" ht="12.75" x14ac:dyDescent="0.2">
      <c r="A770" s="55"/>
      <c r="K770" s="9"/>
    </row>
    <row r="771" spans="1:11" ht="12.75" x14ac:dyDescent="0.2">
      <c r="A771" s="55"/>
      <c r="K771" s="9"/>
    </row>
    <row r="772" spans="1:11" ht="12.75" x14ac:dyDescent="0.2">
      <c r="A772" s="55"/>
      <c r="K772" s="9"/>
    </row>
    <row r="773" spans="1:11" ht="12.75" x14ac:dyDescent="0.2">
      <c r="A773" s="55"/>
      <c r="K773" s="9"/>
    </row>
    <row r="774" spans="1:11" ht="12.75" x14ac:dyDescent="0.2">
      <c r="A774" s="55"/>
      <c r="K774" s="9"/>
    </row>
    <row r="775" spans="1:11" ht="12.75" x14ac:dyDescent="0.2">
      <c r="A775" s="55"/>
      <c r="K775" s="9"/>
    </row>
    <row r="776" spans="1:11" ht="12.75" x14ac:dyDescent="0.2">
      <c r="A776" s="55"/>
      <c r="K776" s="9"/>
    </row>
    <row r="777" spans="1:11" ht="12.75" x14ac:dyDescent="0.2">
      <c r="A777" s="55"/>
      <c r="K777" s="9"/>
    </row>
    <row r="778" spans="1:11" ht="12.75" x14ac:dyDescent="0.2">
      <c r="A778" s="55"/>
      <c r="K778" s="9"/>
    </row>
    <row r="779" spans="1:11" ht="12.75" x14ac:dyDescent="0.2">
      <c r="A779" s="55"/>
      <c r="K779" s="9"/>
    </row>
    <row r="780" spans="1:11" ht="12.75" x14ac:dyDescent="0.2">
      <c r="A780" s="55"/>
      <c r="K780" s="9"/>
    </row>
    <row r="781" spans="1:11" ht="12.75" x14ac:dyDescent="0.2">
      <c r="A781" s="55"/>
      <c r="K781" s="9"/>
    </row>
    <row r="782" spans="1:11" ht="12.75" x14ac:dyDescent="0.2">
      <c r="A782" s="55"/>
      <c r="K782" s="9"/>
    </row>
    <row r="783" spans="1:11" ht="12.75" x14ac:dyDescent="0.2">
      <c r="A783" s="55"/>
      <c r="K783" s="9"/>
    </row>
    <row r="784" spans="1:11" ht="12.75" x14ac:dyDescent="0.2">
      <c r="A784" s="55"/>
      <c r="K784" s="9"/>
    </row>
    <row r="785" spans="1:11" ht="12.75" x14ac:dyDescent="0.2">
      <c r="A785" s="55"/>
      <c r="K785" s="9"/>
    </row>
    <row r="786" spans="1:11" ht="12.75" x14ac:dyDescent="0.2">
      <c r="A786" s="55"/>
      <c r="K786" s="9"/>
    </row>
    <row r="787" spans="1:11" ht="12.75" x14ac:dyDescent="0.2">
      <c r="A787" s="55"/>
      <c r="K787" s="9"/>
    </row>
    <row r="788" spans="1:11" ht="12.75" x14ac:dyDescent="0.2">
      <c r="A788" s="55"/>
      <c r="K788" s="9"/>
    </row>
    <row r="789" spans="1:11" ht="12.75" x14ac:dyDescent="0.2">
      <c r="A789" s="55"/>
      <c r="K789" s="9"/>
    </row>
    <row r="790" spans="1:11" ht="12.75" x14ac:dyDescent="0.2">
      <c r="A790" s="55"/>
      <c r="K790" s="9"/>
    </row>
    <row r="791" spans="1:11" ht="12.75" x14ac:dyDescent="0.2">
      <c r="A791" s="55"/>
      <c r="K791" s="9"/>
    </row>
    <row r="792" spans="1:11" ht="12.75" x14ac:dyDescent="0.2">
      <c r="A792" s="55"/>
      <c r="K792" s="9"/>
    </row>
    <row r="793" spans="1:11" ht="12.75" x14ac:dyDescent="0.2">
      <c r="A793" s="55"/>
      <c r="K793" s="9"/>
    </row>
    <row r="794" spans="1:11" ht="12.75" x14ac:dyDescent="0.2">
      <c r="A794" s="55"/>
      <c r="K794" s="9"/>
    </row>
    <row r="795" spans="1:11" ht="12.75" x14ac:dyDescent="0.2">
      <c r="A795" s="55"/>
      <c r="K795" s="9"/>
    </row>
    <row r="796" spans="1:11" ht="12.75" x14ac:dyDescent="0.2">
      <c r="A796" s="55"/>
      <c r="K796" s="9"/>
    </row>
    <row r="797" spans="1:11" ht="12.75" x14ac:dyDescent="0.2">
      <c r="A797" s="55"/>
      <c r="K797" s="9"/>
    </row>
    <row r="798" spans="1:11" ht="12.75" x14ac:dyDescent="0.2">
      <c r="A798" s="55"/>
      <c r="K798" s="9"/>
    </row>
    <row r="799" spans="1:11" ht="12.75" x14ac:dyDescent="0.2">
      <c r="A799" s="55"/>
      <c r="K799" s="9"/>
    </row>
    <row r="800" spans="1:11" ht="12.75" x14ac:dyDescent="0.2">
      <c r="A800" s="55"/>
      <c r="K800" s="9"/>
    </row>
    <row r="801" spans="1:11" ht="12.75" x14ac:dyDescent="0.2">
      <c r="A801" s="55"/>
      <c r="K801" s="9"/>
    </row>
    <row r="802" spans="1:11" ht="12.75" x14ac:dyDescent="0.2">
      <c r="A802" s="55"/>
      <c r="K802" s="9"/>
    </row>
    <row r="803" spans="1:11" ht="12.75" x14ac:dyDescent="0.2">
      <c r="A803" s="55"/>
      <c r="K803" s="9"/>
    </row>
    <row r="804" spans="1:11" ht="12.75" x14ac:dyDescent="0.2">
      <c r="A804" s="55"/>
      <c r="K804" s="9"/>
    </row>
    <row r="805" spans="1:11" ht="12.75" x14ac:dyDescent="0.2">
      <c r="A805" s="55"/>
      <c r="K805" s="9"/>
    </row>
    <row r="806" spans="1:11" ht="12.75" x14ac:dyDescent="0.2">
      <c r="A806" s="55"/>
      <c r="K806" s="9"/>
    </row>
    <row r="807" spans="1:11" ht="12.75" x14ac:dyDescent="0.2">
      <c r="A807" s="55"/>
      <c r="K807" s="9"/>
    </row>
    <row r="808" spans="1:11" ht="12.75" x14ac:dyDescent="0.2">
      <c r="A808" s="55"/>
      <c r="K808" s="9"/>
    </row>
    <row r="809" spans="1:11" ht="12.75" x14ac:dyDescent="0.2">
      <c r="A809" s="55"/>
      <c r="K809" s="9"/>
    </row>
    <row r="810" spans="1:11" ht="12.75" x14ac:dyDescent="0.2">
      <c r="A810" s="55"/>
      <c r="K810" s="9"/>
    </row>
    <row r="811" spans="1:11" ht="12.75" x14ac:dyDescent="0.2">
      <c r="A811" s="55"/>
      <c r="K811" s="9"/>
    </row>
    <row r="812" spans="1:11" ht="12.75" x14ac:dyDescent="0.2">
      <c r="A812" s="55"/>
      <c r="K812" s="9"/>
    </row>
    <row r="813" spans="1:11" ht="12.75" x14ac:dyDescent="0.2">
      <c r="A813" s="55"/>
      <c r="K813" s="9"/>
    </row>
    <row r="814" spans="1:11" ht="12.75" x14ac:dyDescent="0.2">
      <c r="A814" s="55"/>
      <c r="K814" s="9"/>
    </row>
    <row r="815" spans="1:11" ht="12.75" x14ac:dyDescent="0.2">
      <c r="A815" s="55"/>
      <c r="K815" s="9"/>
    </row>
    <row r="816" spans="1:11" ht="12.75" x14ac:dyDescent="0.2">
      <c r="A816" s="55"/>
      <c r="K816" s="9"/>
    </row>
    <row r="817" spans="1:11" ht="12.75" x14ac:dyDescent="0.2">
      <c r="A817" s="55"/>
      <c r="K817" s="9"/>
    </row>
    <row r="818" spans="1:11" ht="12.75" x14ac:dyDescent="0.2">
      <c r="A818" s="55"/>
      <c r="K818" s="9"/>
    </row>
    <row r="819" spans="1:11" ht="12.75" x14ac:dyDescent="0.2">
      <c r="A819" s="55"/>
      <c r="K819" s="9"/>
    </row>
    <row r="820" spans="1:11" ht="12.75" x14ac:dyDescent="0.2">
      <c r="A820" s="55"/>
      <c r="K820" s="9"/>
    </row>
    <row r="821" spans="1:11" ht="12.75" x14ac:dyDescent="0.2">
      <c r="A821" s="55"/>
      <c r="K821" s="9"/>
    </row>
    <row r="822" spans="1:11" ht="12.75" x14ac:dyDescent="0.2">
      <c r="A822" s="55"/>
      <c r="K822" s="9"/>
    </row>
    <row r="823" spans="1:11" ht="12.75" x14ac:dyDescent="0.2">
      <c r="A823" s="55"/>
      <c r="K823" s="9"/>
    </row>
    <row r="824" spans="1:11" ht="12.75" x14ac:dyDescent="0.2">
      <c r="A824" s="55"/>
      <c r="K824" s="9"/>
    </row>
    <row r="825" spans="1:11" ht="12.75" x14ac:dyDescent="0.2">
      <c r="A825" s="55"/>
      <c r="K825" s="9"/>
    </row>
    <row r="826" spans="1:11" ht="12.75" x14ac:dyDescent="0.2">
      <c r="A826" s="55"/>
      <c r="K826" s="9"/>
    </row>
    <row r="827" spans="1:11" ht="12.75" x14ac:dyDescent="0.2">
      <c r="A827" s="55"/>
      <c r="K827" s="9"/>
    </row>
    <row r="828" spans="1:11" ht="12.75" x14ac:dyDescent="0.2">
      <c r="A828" s="55"/>
      <c r="K828" s="9"/>
    </row>
    <row r="829" spans="1:11" ht="12.75" x14ac:dyDescent="0.2">
      <c r="A829" s="55"/>
      <c r="K829" s="9"/>
    </row>
    <row r="830" spans="1:11" ht="12.75" x14ac:dyDescent="0.2">
      <c r="A830" s="55"/>
      <c r="K830" s="9"/>
    </row>
    <row r="831" spans="1:11" ht="12.75" x14ac:dyDescent="0.2">
      <c r="A831" s="55"/>
      <c r="K831" s="9"/>
    </row>
    <row r="832" spans="1:11" ht="12.75" x14ac:dyDescent="0.2">
      <c r="A832" s="55"/>
      <c r="K832" s="9"/>
    </row>
    <row r="833" spans="1:11" ht="12.75" x14ac:dyDescent="0.2">
      <c r="A833" s="55"/>
      <c r="K833" s="9"/>
    </row>
    <row r="834" spans="1:11" ht="12.75" x14ac:dyDescent="0.2">
      <c r="A834" s="55"/>
      <c r="K834" s="9"/>
    </row>
    <row r="835" spans="1:11" ht="12.75" x14ac:dyDescent="0.2">
      <c r="A835" s="55"/>
      <c r="K835" s="9"/>
    </row>
    <row r="836" spans="1:11" ht="12.75" x14ac:dyDescent="0.2">
      <c r="A836" s="55"/>
      <c r="K836" s="9"/>
    </row>
    <row r="837" spans="1:11" ht="12.75" x14ac:dyDescent="0.2">
      <c r="A837" s="55"/>
      <c r="K837" s="9"/>
    </row>
    <row r="838" spans="1:11" ht="12.75" x14ac:dyDescent="0.2">
      <c r="A838" s="55"/>
      <c r="K838" s="9"/>
    </row>
    <row r="839" spans="1:11" ht="12.75" x14ac:dyDescent="0.2">
      <c r="A839" s="55"/>
      <c r="K839" s="9"/>
    </row>
    <row r="840" spans="1:11" ht="12.75" x14ac:dyDescent="0.2">
      <c r="A840" s="55"/>
      <c r="K840" s="9"/>
    </row>
    <row r="841" spans="1:11" ht="12.75" x14ac:dyDescent="0.2">
      <c r="A841" s="55"/>
      <c r="K841" s="9"/>
    </row>
    <row r="842" spans="1:11" ht="12.75" x14ac:dyDescent="0.2">
      <c r="A842" s="55"/>
      <c r="K842" s="9"/>
    </row>
    <row r="843" spans="1:11" ht="12.75" x14ac:dyDescent="0.2">
      <c r="A843" s="55"/>
      <c r="K843" s="9"/>
    </row>
    <row r="844" spans="1:11" ht="12.75" x14ac:dyDescent="0.2">
      <c r="A844" s="55"/>
      <c r="K844" s="9"/>
    </row>
    <row r="845" spans="1:11" ht="12.75" x14ac:dyDescent="0.2">
      <c r="A845" s="55"/>
      <c r="K845" s="9"/>
    </row>
    <row r="846" spans="1:11" ht="12.75" x14ac:dyDescent="0.2">
      <c r="A846" s="55"/>
      <c r="K846" s="9"/>
    </row>
    <row r="847" spans="1:11" ht="12.75" x14ac:dyDescent="0.2">
      <c r="A847" s="55"/>
      <c r="K847" s="9"/>
    </row>
    <row r="848" spans="1:11" ht="12.75" x14ac:dyDescent="0.2">
      <c r="A848" s="55"/>
      <c r="K848" s="9"/>
    </row>
    <row r="849" spans="1:11" ht="12.75" x14ac:dyDescent="0.2">
      <c r="A849" s="55"/>
      <c r="K849" s="9"/>
    </row>
    <row r="850" spans="1:11" ht="12.75" x14ac:dyDescent="0.2">
      <c r="A850" s="55"/>
      <c r="K850" s="9"/>
    </row>
    <row r="851" spans="1:11" ht="12.75" x14ac:dyDescent="0.2">
      <c r="A851" s="55"/>
      <c r="K851" s="9"/>
    </row>
    <row r="852" spans="1:11" ht="12.75" x14ac:dyDescent="0.2">
      <c r="A852" s="55"/>
      <c r="K852" s="9"/>
    </row>
    <row r="853" spans="1:11" ht="12.75" x14ac:dyDescent="0.2">
      <c r="A853" s="55"/>
      <c r="K853" s="9"/>
    </row>
    <row r="854" spans="1:11" ht="12.75" x14ac:dyDescent="0.2">
      <c r="A854" s="55"/>
      <c r="K854" s="9"/>
    </row>
    <row r="855" spans="1:11" ht="12.75" x14ac:dyDescent="0.2">
      <c r="A855" s="55"/>
      <c r="K855" s="9"/>
    </row>
    <row r="856" spans="1:11" ht="12.75" x14ac:dyDescent="0.2">
      <c r="A856" s="55"/>
      <c r="K856" s="9"/>
    </row>
    <row r="857" spans="1:11" ht="12.75" x14ac:dyDescent="0.2">
      <c r="A857" s="55"/>
      <c r="K857" s="9"/>
    </row>
    <row r="858" spans="1:11" ht="12.75" x14ac:dyDescent="0.2">
      <c r="A858" s="55"/>
      <c r="K858" s="9"/>
    </row>
    <row r="859" spans="1:11" ht="12.75" x14ac:dyDescent="0.2">
      <c r="A859" s="55"/>
      <c r="K859" s="9"/>
    </row>
    <row r="860" spans="1:11" ht="12.75" x14ac:dyDescent="0.2">
      <c r="A860" s="55"/>
      <c r="K860" s="9"/>
    </row>
    <row r="861" spans="1:11" ht="12.75" x14ac:dyDescent="0.2">
      <c r="A861" s="55"/>
      <c r="K861" s="9"/>
    </row>
    <row r="862" spans="1:11" ht="12.75" x14ac:dyDescent="0.2">
      <c r="A862" s="55"/>
      <c r="K862" s="9"/>
    </row>
    <row r="863" spans="1:11" ht="12.75" x14ac:dyDescent="0.2">
      <c r="A863" s="55"/>
      <c r="K863" s="9"/>
    </row>
    <row r="864" spans="1:11" ht="12.75" x14ac:dyDescent="0.2">
      <c r="A864" s="55"/>
      <c r="K864" s="9"/>
    </row>
    <row r="865" spans="1:11" ht="12.75" x14ac:dyDescent="0.2">
      <c r="A865" s="55"/>
      <c r="K865" s="9"/>
    </row>
    <row r="866" spans="1:11" ht="12.75" x14ac:dyDescent="0.2">
      <c r="A866" s="55"/>
      <c r="K866" s="9"/>
    </row>
    <row r="867" spans="1:11" ht="12.75" x14ac:dyDescent="0.2">
      <c r="A867" s="55"/>
      <c r="K867" s="9"/>
    </row>
    <row r="868" spans="1:11" ht="12.75" x14ac:dyDescent="0.2">
      <c r="A868" s="55"/>
      <c r="K868" s="9"/>
    </row>
    <row r="869" spans="1:11" ht="12.75" x14ac:dyDescent="0.2">
      <c r="A869" s="55"/>
      <c r="K869" s="9"/>
    </row>
    <row r="870" spans="1:11" ht="12.75" x14ac:dyDescent="0.2">
      <c r="A870" s="55"/>
      <c r="K870" s="9"/>
    </row>
    <row r="871" spans="1:11" ht="12.75" x14ac:dyDescent="0.2">
      <c r="A871" s="55"/>
      <c r="K871" s="9"/>
    </row>
    <row r="872" spans="1:11" ht="12.75" x14ac:dyDescent="0.2">
      <c r="A872" s="55"/>
      <c r="K872" s="9"/>
    </row>
    <row r="873" spans="1:11" ht="12.75" x14ac:dyDescent="0.2">
      <c r="A873" s="55"/>
      <c r="K873" s="9"/>
    </row>
    <row r="874" spans="1:11" ht="12.75" x14ac:dyDescent="0.2">
      <c r="A874" s="55"/>
      <c r="K874" s="9"/>
    </row>
    <row r="875" spans="1:11" ht="12.75" x14ac:dyDescent="0.2">
      <c r="A875" s="55"/>
      <c r="K875" s="9"/>
    </row>
    <row r="876" spans="1:11" ht="12.75" x14ac:dyDescent="0.2">
      <c r="A876" s="55"/>
      <c r="K876" s="9"/>
    </row>
    <row r="877" spans="1:11" ht="12.75" x14ac:dyDescent="0.2">
      <c r="A877" s="55"/>
      <c r="K877" s="9"/>
    </row>
    <row r="878" spans="1:11" ht="12.75" x14ac:dyDescent="0.2">
      <c r="A878" s="55"/>
      <c r="K878" s="9"/>
    </row>
    <row r="879" spans="1:11" ht="12.75" x14ac:dyDescent="0.2">
      <c r="A879" s="55"/>
      <c r="K879" s="9"/>
    </row>
    <row r="880" spans="1:11" ht="12.75" x14ac:dyDescent="0.2">
      <c r="A880" s="55"/>
      <c r="K880" s="9"/>
    </row>
    <row r="881" spans="1:11" ht="12.75" x14ac:dyDescent="0.2">
      <c r="A881" s="55"/>
      <c r="K881" s="9"/>
    </row>
    <row r="882" spans="1:11" ht="12.75" x14ac:dyDescent="0.2">
      <c r="A882" s="55"/>
      <c r="K882" s="9"/>
    </row>
    <row r="883" spans="1:11" ht="12.75" x14ac:dyDescent="0.2">
      <c r="A883" s="55"/>
      <c r="K883" s="9"/>
    </row>
    <row r="884" spans="1:11" ht="12.75" x14ac:dyDescent="0.2">
      <c r="A884" s="55"/>
      <c r="K884" s="9"/>
    </row>
    <row r="885" spans="1:11" ht="12.75" x14ac:dyDescent="0.2">
      <c r="A885" s="55"/>
      <c r="K885" s="9"/>
    </row>
    <row r="886" spans="1:11" ht="12.75" x14ac:dyDescent="0.2">
      <c r="A886" s="55"/>
      <c r="K886" s="9"/>
    </row>
    <row r="887" spans="1:11" ht="12.75" x14ac:dyDescent="0.2">
      <c r="A887" s="55"/>
      <c r="K887" s="9"/>
    </row>
    <row r="888" spans="1:11" ht="12.75" x14ac:dyDescent="0.2">
      <c r="A888" s="55"/>
      <c r="K888" s="9"/>
    </row>
    <row r="889" spans="1:11" ht="12.75" x14ac:dyDescent="0.2">
      <c r="A889" s="55"/>
      <c r="K889" s="9"/>
    </row>
    <row r="890" spans="1:11" ht="12.75" x14ac:dyDescent="0.2">
      <c r="A890" s="55"/>
      <c r="K890" s="9"/>
    </row>
    <row r="891" spans="1:11" ht="12.75" x14ac:dyDescent="0.2">
      <c r="A891" s="55"/>
      <c r="K891" s="9"/>
    </row>
    <row r="892" spans="1:11" ht="12.75" x14ac:dyDescent="0.2">
      <c r="A892" s="55"/>
      <c r="K892" s="9"/>
    </row>
    <row r="893" spans="1:11" ht="12.75" x14ac:dyDescent="0.2">
      <c r="A893" s="55"/>
      <c r="K893" s="9"/>
    </row>
    <row r="894" spans="1:11" ht="12.75" x14ac:dyDescent="0.2">
      <c r="A894" s="55"/>
      <c r="K894" s="9"/>
    </row>
    <row r="895" spans="1:11" ht="12.75" x14ac:dyDescent="0.2">
      <c r="A895" s="55"/>
      <c r="K895" s="9"/>
    </row>
    <row r="896" spans="1:11" ht="12.75" x14ac:dyDescent="0.2">
      <c r="A896" s="55"/>
      <c r="K896" s="9"/>
    </row>
    <row r="897" spans="1:11" ht="12.75" x14ac:dyDescent="0.2">
      <c r="A897" s="55"/>
      <c r="K897" s="9"/>
    </row>
    <row r="898" spans="1:11" ht="12.75" x14ac:dyDescent="0.2">
      <c r="A898" s="55"/>
      <c r="K898" s="9"/>
    </row>
    <row r="899" spans="1:11" ht="12.75" x14ac:dyDescent="0.2">
      <c r="A899" s="55"/>
      <c r="K899" s="9"/>
    </row>
    <row r="900" spans="1:11" ht="12.75" x14ac:dyDescent="0.2">
      <c r="A900" s="55"/>
      <c r="K900" s="9"/>
    </row>
    <row r="901" spans="1:11" ht="12.75" x14ac:dyDescent="0.2">
      <c r="A901" s="55"/>
      <c r="K901" s="9"/>
    </row>
    <row r="902" spans="1:11" ht="12.75" x14ac:dyDescent="0.2">
      <c r="A902" s="55"/>
      <c r="K902" s="9"/>
    </row>
    <row r="903" spans="1:11" ht="12.75" x14ac:dyDescent="0.2">
      <c r="A903" s="55"/>
      <c r="K903" s="9"/>
    </row>
    <row r="904" spans="1:11" ht="12.75" x14ac:dyDescent="0.2">
      <c r="A904" s="55"/>
      <c r="K904" s="9"/>
    </row>
    <row r="905" spans="1:11" ht="12.75" x14ac:dyDescent="0.2">
      <c r="A905" s="55"/>
      <c r="K905" s="9"/>
    </row>
    <row r="906" spans="1:11" ht="12.75" x14ac:dyDescent="0.2">
      <c r="A906" s="55"/>
      <c r="K906" s="9"/>
    </row>
    <row r="907" spans="1:11" ht="12.75" x14ac:dyDescent="0.2">
      <c r="A907" s="55"/>
      <c r="K907" s="9"/>
    </row>
    <row r="908" spans="1:11" ht="12.75" x14ac:dyDescent="0.2">
      <c r="A908" s="55"/>
      <c r="K908" s="9"/>
    </row>
    <row r="909" spans="1:11" ht="12.75" x14ac:dyDescent="0.2">
      <c r="A909" s="55"/>
      <c r="K909" s="9"/>
    </row>
    <row r="910" spans="1:11" ht="12.75" x14ac:dyDescent="0.2">
      <c r="A910" s="55"/>
      <c r="K910" s="9"/>
    </row>
    <row r="911" spans="1:11" ht="12.75" x14ac:dyDescent="0.2">
      <c r="A911" s="55"/>
      <c r="K911" s="9"/>
    </row>
    <row r="912" spans="1:11" ht="12.75" x14ac:dyDescent="0.2">
      <c r="A912" s="55"/>
      <c r="K912" s="9"/>
    </row>
    <row r="913" spans="1:11" ht="12.75" x14ac:dyDescent="0.2">
      <c r="A913" s="55"/>
      <c r="K913" s="9"/>
    </row>
    <row r="914" spans="1:11" ht="12.75" x14ac:dyDescent="0.2">
      <c r="A914" s="55"/>
      <c r="K914" s="9"/>
    </row>
    <row r="915" spans="1:11" ht="12.75" x14ac:dyDescent="0.2">
      <c r="A915" s="55"/>
      <c r="K915" s="9"/>
    </row>
    <row r="916" spans="1:11" ht="12.75" x14ac:dyDescent="0.2">
      <c r="A916" s="55"/>
      <c r="K916" s="9"/>
    </row>
    <row r="917" spans="1:11" ht="12.75" x14ac:dyDescent="0.2">
      <c r="A917" s="55"/>
      <c r="K917" s="9"/>
    </row>
    <row r="918" spans="1:11" ht="12.75" x14ac:dyDescent="0.2">
      <c r="A918" s="55"/>
      <c r="K918" s="9"/>
    </row>
    <row r="919" spans="1:11" ht="12.75" x14ac:dyDescent="0.2">
      <c r="A919" s="55"/>
      <c r="K919" s="9"/>
    </row>
    <row r="920" spans="1:11" ht="12.75" x14ac:dyDescent="0.2">
      <c r="A920" s="55"/>
      <c r="K920" s="9"/>
    </row>
    <row r="921" spans="1:11" ht="12.75" x14ac:dyDescent="0.2">
      <c r="A921" s="55"/>
      <c r="K921" s="9"/>
    </row>
    <row r="922" spans="1:11" ht="12.75" x14ac:dyDescent="0.2">
      <c r="A922" s="55"/>
      <c r="K922" s="9"/>
    </row>
    <row r="923" spans="1:11" ht="12.75" x14ac:dyDescent="0.2">
      <c r="A923" s="55"/>
      <c r="K923" s="9"/>
    </row>
    <row r="924" spans="1:11" ht="12.75" x14ac:dyDescent="0.2">
      <c r="A924" s="55"/>
      <c r="K924" s="9"/>
    </row>
    <row r="925" spans="1:11" ht="12.75" x14ac:dyDescent="0.2">
      <c r="A925" s="55"/>
      <c r="K925" s="9"/>
    </row>
    <row r="926" spans="1:11" ht="12.75" x14ac:dyDescent="0.2">
      <c r="A926" s="55"/>
      <c r="K926" s="9"/>
    </row>
    <row r="927" spans="1:11" ht="12.75" x14ac:dyDescent="0.2">
      <c r="A927" s="55"/>
      <c r="K927" s="9"/>
    </row>
    <row r="928" spans="1:11" ht="12.75" x14ac:dyDescent="0.2">
      <c r="A928" s="55"/>
      <c r="K928" s="9"/>
    </row>
    <row r="929" spans="1:11" ht="12.75" x14ac:dyDescent="0.2">
      <c r="A929" s="55"/>
      <c r="K929" s="9"/>
    </row>
    <row r="930" spans="1:11" ht="12.75" x14ac:dyDescent="0.2">
      <c r="A930" s="55"/>
      <c r="K930" s="9"/>
    </row>
    <row r="931" spans="1:11" ht="12.75" x14ac:dyDescent="0.2">
      <c r="A931" s="55"/>
      <c r="K931" s="9"/>
    </row>
    <row r="932" spans="1:11" ht="12.75" x14ac:dyDescent="0.2">
      <c r="A932" s="55"/>
      <c r="K932" s="9"/>
    </row>
    <row r="933" spans="1:11" ht="12.75" x14ac:dyDescent="0.2">
      <c r="A933" s="55"/>
      <c r="K933" s="9"/>
    </row>
    <row r="934" spans="1:11" ht="12.75" x14ac:dyDescent="0.2">
      <c r="A934" s="55"/>
      <c r="K934" s="9"/>
    </row>
    <row r="935" spans="1:11" ht="12.75" x14ac:dyDescent="0.2">
      <c r="A935" s="55"/>
      <c r="K935" s="9"/>
    </row>
    <row r="936" spans="1:11" ht="12.75" x14ac:dyDescent="0.2">
      <c r="A936" s="55"/>
      <c r="K936" s="9"/>
    </row>
    <row r="937" spans="1:11" ht="12.75" x14ac:dyDescent="0.2">
      <c r="A937" s="55"/>
      <c r="K937" s="9"/>
    </row>
    <row r="938" spans="1:11" ht="12.75" x14ac:dyDescent="0.2">
      <c r="A938" s="55"/>
      <c r="K938" s="9"/>
    </row>
    <row r="939" spans="1:11" ht="12.75" x14ac:dyDescent="0.2">
      <c r="A939" s="55"/>
      <c r="K939" s="9"/>
    </row>
    <row r="940" spans="1:11" ht="12.75" x14ac:dyDescent="0.2">
      <c r="A940" s="55"/>
      <c r="K940" s="9"/>
    </row>
    <row r="941" spans="1:11" ht="12.75" x14ac:dyDescent="0.2">
      <c r="A941" s="55"/>
      <c r="K941" s="9"/>
    </row>
    <row r="942" spans="1:11" ht="12.75" x14ac:dyDescent="0.2">
      <c r="A942" s="55"/>
      <c r="K942" s="9"/>
    </row>
    <row r="943" spans="1:11" ht="12.75" x14ac:dyDescent="0.2">
      <c r="A943" s="55"/>
      <c r="K943" s="9"/>
    </row>
    <row r="944" spans="1:11" ht="12.75" x14ac:dyDescent="0.2">
      <c r="A944" s="55"/>
      <c r="K944" s="9"/>
    </row>
    <row r="945" spans="1:11" ht="12.75" x14ac:dyDescent="0.2">
      <c r="A945" s="55"/>
      <c r="K945" s="9"/>
    </row>
    <row r="946" spans="1:11" ht="12.75" x14ac:dyDescent="0.2">
      <c r="A946" s="55"/>
      <c r="K946" s="9"/>
    </row>
    <row r="947" spans="1:11" ht="12.75" x14ac:dyDescent="0.2">
      <c r="A947" s="55"/>
      <c r="K947" s="9"/>
    </row>
    <row r="948" spans="1:11" ht="12.75" x14ac:dyDescent="0.2">
      <c r="A948" s="55"/>
      <c r="K948" s="9"/>
    </row>
    <row r="949" spans="1:11" ht="12.75" x14ac:dyDescent="0.2">
      <c r="A949" s="55"/>
      <c r="K949" s="9"/>
    </row>
    <row r="950" spans="1:11" ht="12.75" x14ac:dyDescent="0.2">
      <c r="A950" s="55"/>
      <c r="K950" s="9"/>
    </row>
    <row r="951" spans="1:11" ht="12.75" x14ac:dyDescent="0.2">
      <c r="A951" s="55"/>
      <c r="K951" s="9"/>
    </row>
    <row r="952" spans="1:11" ht="12.75" x14ac:dyDescent="0.2">
      <c r="A952" s="55"/>
      <c r="K952" s="9"/>
    </row>
    <row r="953" spans="1:11" ht="12.75" x14ac:dyDescent="0.2">
      <c r="A953" s="55"/>
      <c r="K953" s="9"/>
    </row>
    <row r="954" spans="1:11" ht="12.75" x14ac:dyDescent="0.2">
      <c r="A954" s="55"/>
      <c r="K954" s="9"/>
    </row>
    <row r="955" spans="1:11" ht="12.75" x14ac:dyDescent="0.2">
      <c r="A955" s="55"/>
      <c r="K955" s="9"/>
    </row>
    <row r="956" spans="1:11" ht="12.75" x14ac:dyDescent="0.2">
      <c r="A956" s="55"/>
      <c r="K956" s="9"/>
    </row>
    <row r="957" spans="1:11" ht="12.75" x14ac:dyDescent="0.2">
      <c r="A957" s="55"/>
      <c r="K957" s="9"/>
    </row>
    <row r="958" spans="1:11" ht="12.75" x14ac:dyDescent="0.2">
      <c r="A958" s="55"/>
      <c r="K958" s="9"/>
    </row>
    <row r="959" spans="1:11" ht="12.75" x14ac:dyDescent="0.2">
      <c r="A959" s="55"/>
      <c r="K959" s="9"/>
    </row>
    <row r="960" spans="1:11" ht="12.75" x14ac:dyDescent="0.2">
      <c r="A960" s="55"/>
      <c r="K960" s="9"/>
    </row>
    <row r="961" spans="1:11" ht="12.75" x14ac:dyDescent="0.2">
      <c r="A961" s="55"/>
      <c r="K961" s="9"/>
    </row>
    <row r="962" spans="1:11" ht="12.75" x14ac:dyDescent="0.2">
      <c r="A962" s="55"/>
      <c r="K962" s="9"/>
    </row>
    <row r="963" spans="1:11" ht="12.75" x14ac:dyDescent="0.2">
      <c r="A963" s="55"/>
      <c r="K963" s="9"/>
    </row>
    <row r="964" spans="1:11" ht="12.75" x14ac:dyDescent="0.2">
      <c r="A964" s="55"/>
      <c r="K964" s="9"/>
    </row>
    <row r="965" spans="1:11" ht="12.75" x14ac:dyDescent="0.2">
      <c r="A965" s="55"/>
      <c r="K965" s="9"/>
    </row>
    <row r="966" spans="1:11" ht="12.75" x14ac:dyDescent="0.2">
      <c r="A966" s="55"/>
      <c r="K966" s="9"/>
    </row>
    <row r="967" spans="1:11" ht="12.75" x14ac:dyDescent="0.2">
      <c r="A967" s="55"/>
      <c r="K967" s="9"/>
    </row>
    <row r="968" spans="1:11" ht="12.75" x14ac:dyDescent="0.2">
      <c r="A968" s="55"/>
      <c r="K968" s="9"/>
    </row>
    <row r="969" spans="1:11" ht="12.75" x14ac:dyDescent="0.2">
      <c r="A969" s="55"/>
      <c r="K969" s="9"/>
    </row>
    <row r="970" spans="1:11" ht="12.75" x14ac:dyDescent="0.2">
      <c r="A970" s="55"/>
      <c r="K970" s="9"/>
    </row>
    <row r="971" spans="1:11" ht="12.75" x14ac:dyDescent="0.2">
      <c r="A971" s="55"/>
      <c r="K971" s="9"/>
    </row>
    <row r="972" spans="1:11" ht="12.75" x14ac:dyDescent="0.2">
      <c r="A972" s="55"/>
      <c r="K972" s="9"/>
    </row>
    <row r="973" spans="1:11" ht="12.75" x14ac:dyDescent="0.2">
      <c r="A973" s="55"/>
      <c r="K973" s="9"/>
    </row>
    <row r="974" spans="1:11" ht="12.75" x14ac:dyDescent="0.2">
      <c r="A974" s="55"/>
      <c r="K974" s="9"/>
    </row>
    <row r="975" spans="1:11" ht="12.75" x14ac:dyDescent="0.2">
      <c r="A975" s="55"/>
      <c r="K975" s="9"/>
    </row>
    <row r="976" spans="1:11" ht="12.75" x14ac:dyDescent="0.2">
      <c r="A976" s="55"/>
      <c r="K976" s="9"/>
    </row>
    <row r="977" spans="1:11" ht="12.75" x14ac:dyDescent="0.2">
      <c r="A977" s="55"/>
      <c r="K977" s="9"/>
    </row>
    <row r="978" spans="1:11" ht="12.75" x14ac:dyDescent="0.2">
      <c r="A978" s="55"/>
      <c r="K978" s="9"/>
    </row>
    <row r="979" spans="1:11" ht="12.75" x14ac:dyDescent="0.2">
      <c r="A979" s="55"/>
      <c r="K979" s="9"/>
    </row>
    <row r="980" spans="1:11" ht="12.75" x14ac:dyDescent="0.2">
      <c r="A980" s="55"/>
      <c r="K980" s="9"/>
    </row>
    <row r="981" spans="1:11" ht="12.75" x14ac:dyDescent="0.2">
      <c r="A981" s="55"/>
      <c r="K981" s="9"/>
    </row>
    <row r="982" spans="1:11" ht="12.75" x14ac:dyDescent="0.2">
      <c r="A982" s="55"/>
      <c r="K982" s="9"/>
    </row>
    <row r="983" spans="1:11" ht="12.75" x14ac:dyDescent="0.2">
      <c r="A983" s="55"/>
      <c r="K983" s="9"/>
    </row>
    <row r="984" spans="1:11" ht="12.75" x14ac:dyDescent="0.2">
      <c r="A984" s="55"/>
      <c r="K984" s="9"/>
    </row>
    <row r="985" spans="1:11" ht="12.75" x14ac:dyDescent="0.2">
      <c r="A985" s="55"/>
      <c r="K985" s="9"/>
    </row>
    <row r="986" spans="1:11" ht="12.75" x14ac:dyDescent="0.2">
      <c r="A986" s="55"/>
      <c r="K986" s="9"/>
    </row>
    <row r="987" spans="1:11" ht="12.75" x14ac:dyDescent="0.2">
      <c r="A987" s="55"/>
      <c r="K987" s="9"/>
    </row>
    <row r="988" spans="1:11" ht="12.75" x14ac:dyDescent="0.2">
      <c r="A988" s="55"/>
      <c r="K988" s="9"/>
    </row>
    <row r="989" spans="1:11" ht="12.75" x14ac:dyDescent="0.2">
      <c r="A989" s="55"/>
      <c r="K989" s="9"/>
    </row>
    <row r="990" spans="1:11" ht="12.75" x14ac:dyDescent="0.2">
      <c r="A990" s="55"/>
      <c r="K990" s="9"/>
    </row>
    <row r="991" spans="1:11" ht="12.75" x14ac:dyDescent="0.2">
      <c r="A991" s="55"/>
      <c r="K991" s="9"/>
    </row>
    <row r="992" spans="1:11" ht="12.75" x14ac:dyDescent="0.2">
      <c r="A992" s="55"/>
      <c r="K992" s="9"/>
    </row>
    <row r="993" spans="1:11" ht="12.75" x14ac:dyDescent="0.2">
      <c r="A993" s="55"/>
      <c r="K993" s="9"/>
    </row>
    <row r="994" spans="1:11" ht="12.75" x14ac:dyDescent="0.2">
      <c r="A994" s="55"/>
      <c r="K994" s="9"/>
    </row>
    <row r="995" spans="1:11" ht="12.75" x14ac:dyDescent="0.2">
      <c r="A995" s="55"/>
      <c r="K995" s="9"/>
    </row>
    <row r="996" spans="1:11" ht="12.75" x14ac:dyDescent="0.2">
      <c r="A996" s="55"/>
      <c r="K996" s="9"/>
    </row>
    <row r="997" spans="1:11" ht="12.75" x14ac:dyDescent="0.2">
      <c r="A997" s="55"/>
      <c r="K997" s="9"/>
    </row>
    <row r="998" spans="1:11" ht="12.75" x14ac:dyDescent="0.2">
      <c r="A998" s="55"/>
      <c r="K998" s="9"/>
    </row>
    <row r="999" spans="1:11" ht="12.75" x14ac:dyDescent="0.2">
      <c r="A999" s="55"/>
      <c r="K999" s="9"/>
    </row>
    <row r="1000" spans="1:11" ht="12.75" x14ac:dyDescent="0.2">
      <c r="A1000" s="55"/>
      <c r="K1000" s="9"/>
    </row>
    <row r="1001" spans="1:11" ht="12.75" x14ac:dyDescent="0.2">
      <c r="A1001" s="55"/>
      <c r="K1001" s="9"/>
    </row>
    <row r="1002" spans="1:11" ht="12.75" x14ac:dyDescent="0.2">
      <c r="A1002" s="55"/>
      <c r="K1002" s="9"/>
    </row>
    <row r="1003" spans="1:11" ht="12.75" x14ac:dyDescent="0.2">
      <c r="A1003" s="55"/>
      <c r="K1003" s="9"/>
    </row>
    <row r="1004" spans="1:11" ht="12.75" x14ac:dyDescent="0.2">
      <c r="A1004" s="55"/>
      <c r="K1004" s="9"/>
    </row>
    <row r="1005" spans="1:11" ht="12.75" x14ac:dyDescent="0.2">
      <c r="A1005" s="55"/>
      <c r="K1005" s="9"/>
    </row>
    <row r="1006" spans="1:11" ht="12.75" x14ac:dyDescent="0.2">
      <c r="A1006" s="55"/>
      <c r="K1006" s="9"/>
    </row>
    <row r="1007" spans="1:11" ht="12.75" x14ac:dyDescent="0.2">
      <c r="A1007" s="55"/>
      <c r="K1007" s="9"/>
    </row>
    <row r="1008" spans="1:11" ht="12.75" x14ac:dyDescent="0.2">
      <c r="A1008" s="55"/>
      <c r="K1008" s="9"/>
    </row>
    <row r="1009" spans="1:11" ht="12.75" x14ac:dyDescent="0.2">
      <c r="A1009" s="55"/>
      <c r="K1009" s="9"/>
    </row>
    <row r="1010" spans="1:11" ht="12.75" x14ac:dyDescent="0.2">
      <c r="A1010" s="55"/>
      <c r="K1010" s="9"/>
    </row>
    <row r="1011" spans="1:11" ht="12.75" x14ac:dyDescent="0.2">
      <c r="A1011" s="55"/>
      <c r="K1011" s="9"/>
    </row>
    <row r="1012" spans="1:11" ht="12.75" x14ac:dyDescent="0.2">
      <c r="A1012" s="55"/>
      <c r="K1012" s="9"/>
    </row>
    <row r="1013" spans="1:11" ht="12.75" x14ac:dyDescent="0.2">
      <c r="A1013" s="55"/>
      <c r="K1013" s="9"/>
    </row>
    <row r="1014" spans="1:11" ht="12.75" x14ac:dyDescent="0.2">
      <c r="A1014" s="55"/>
      <c r="K1014" s="9"/>
    </row>
    <row r="1015" spans="1:11" ht="12.75" x14ac:dyDescent="0.2">
      <c r="A1015" s="55"/>
      <c r="K1015" s="9"/>
    </row>
    <row r="1016" spans="1:11" ht="12.75" x14ac:dyDescent="0.2">
      <c r="A1016" s="55"/>
      <c r="K1016" s="9"/>
    </row>
    <row r="1017" spans="1:11" ht="12.75" x14ac:dyDescent="0.2">
      <c r="A1017" s="55"/>
      <c r="K1017" s="9"/>
    </row>
    <row r="1018" spans="1:11" ht="12.75" x14ac:dyDescent="0.2">
      <c r="A1018" s="55"/>
      <c r="K1018" s="9"/>
    </row>
    <row r="1019" spans="1:11" ht="12.75" x14ac:dyDescent="0.2">
      <c r="A1019" s="55"/>
      <c r="K1019" s="9"/>
    </row>
    <row r="1020" spans="1:11" ht="12.75" x14ac:dyDescent="0.2">
      <c r="A1020" s="55"/>
      <c r="K1020" s="9"/>
    </row>
    <row r="1021" spans="1:11" ht="12.75" x14ac:dyDescent="0.2">
      <c r="A1021" s="55"/>
      <c r="K1021" s="9"/>
    </row>
    <row r="1022" spans="1:11" ht="12.75" x14ac:dyDescent="0.2">
      <c r="A1022" s="55"/>
      <c r="K1022" s="9"/>
    </row>
    <row r="1023" spans="1:11" ht="12.75" x14ac:dyDescent="0.2">
      <c r="A1023" s="55"/>
      <c r="K1023" s="9"/>
    </row>
    <row r="1024" spans="1:11" ht="12.75" x14ac:dyDescent="0.2">
      <c r="A1024" s="55"/>
      <c r="K1024" s="9"/>
    </row>
    <row r="1025" spans="1:11" ht="12.75" x14ac:dyDescent="0.2">
      <c r="A1025" s="55"/>
      <c r="K1025" s="9"/>
    </row>
    <row r="1026" spans="1:11" ht="12.75" x14ac:dyDescent="0.2">
      <c r="A1026" s="55"/>
      <c r="K1026" s="9"/>
    </row>
    <row r="1027" spans="1:11" ht="12.75" x14ac:dyDescent="0.2">
      <c r="A1027" s="55"/>
      <c r="K1027" s="9"/>
    </row>
    <row r="1028" spans="1:11" ht="12.75" x14ac:dyDescent="0.2">
      <c r="A1028" s="55"/>
      <c r="K1028" s="9"/>
    </row>
    <row r="1029" spans="1:11" ht="12.75" x14ac:dyDescent="0.2">
      <c r="A1029" s="55"/>
      <c r="K1029" s="9"/>
    </row>
    <row r="1030" spans="1:11" ht="12.75" x14ac:dyDescent="0.2">
      <c r="A1030" s="55"/>
      <c r="K1030" s="9"/>
    </row>
    <row r="1031" spans="1:11" ht="12.75" x14ac:dyDescent="0.2">
      <c r="A1031" s="55"/>
      <c r="K1031" s="9"/>
    </row>
    <row r="1032" spans="1:11" ht="12.75" x14ac:dyDescent="0.2">
      <c r="A1032" s="55"/>
      <c r="K1032" s="9"/>
    </row>
    <row r="1033" spans="1:11" ht="12.75" x14ac:dyDescent="0.2">
      <c r="A1033" s="55"/>
      <c r="K1033" s="9"/>
    </row>
    <row r="1034" spans="1:11" ht="12.75" x14ac:dyDescent="0.2">
      <c r="A1034" s="55"/>
      <c r="K1034" s="9"/>
    </row>
    <row r="1035" spans="1:11" ht="12.75" x14ac:dyDescent="0.2">
      <c r="A1035" s="55"/>
      <c r="K1035" s="9"/>
    </row>
    <row r="1036" spans="1:11" ht="12.75" x14ac:dyDescent="0.2">
      <c r="A1036" s="55"/>
      <c r="K1036" s="9"/>
    </row>
    <row r="1037" spans="1:11" ht="12.75" x14ac:dyDescent="0.2">
      <c r="A1037" s="55"/>
      <c r="K1037" s="9"/>
    </row>
    <row r="1038" spans="1:11" ht="12.75" x14ac:dyDescent="0.2">
      <c r="A1038" s="55"/>
      <c r="K1038" s="9"/>
    </row>
    <row r="1039" spans="1:11" ht="12.75" x14ac:dyDescent="0.2">
      <c r="A1039" s="55"/>
      <c r="K1039" s="9"/>
    </row>
    <row r="1040" spans="1:11" ht="12.75" x14ac:dyDescent="0.2">
      <c r="A1040" s="55"/>
      <c r="K1040" s="9"/>
    </row>
    <row r="1041" spans="1:11" ht="12.75" x14ac:dyDescent="0.2">
      <c r="A1041" s="55"/>
      <c r="K1041" s="9"/>
    </row>
    <row r="1042" spans="1:11" ht="12.75" x14ac:dyDescent="0.2">
      <c r="A1042" s="55"/>
      <c r="K1042" s="9"/>
    </row>
    <row r="1043" spans="1:11" ht="12.75" x14ac:dyDescent="0.2">
      <c r="A1043" s="55"/>
      <c r="K1043" s="9"/>
    </row>
    <row r="1044" spans="1:11" ht="12.75" x14ac:dyDescent="0.2">
      <c r="A1044" s="55"/>
      <c r="K1044" s="9"/>
    </row>
    <row r="1045" spans="1:11" ht="12.75" x14ac:dyDescent="0.2">
      <c r="A1045" s="55"/>
      <c r="K1045" s="9"/>
    </row>
    <row r="1046" spans="1:11" ht="12.75" x14ac:dyDescent="0.2">
      <c r="A1046" s="55"/>
      <c r="K1046" s="9"/>
    </row>
    <row r="1047" spans="1:11" ht="12.75" x14ac:dyDescent="0.2">
      <c r="A1047" s="55"/>
      <c r="K1047" s="9"/>
    </row>
    <row r="1048" spans="1:11" ht="12.75" x14ac:dyDescent="0.2">
      <c r="A1048" s="55"/>
      <c r="K1048" s="9"/>
    </row>
    <row r="1049" spans="1:11" ht="12.75" x14ac:dyDescent="0.2">
      <c r="A1049" s="55"/>
      <c r="K1049" s="9"/>
    </row>
    <row r="1050" spans="1:11" ht="12.75" x14ac:dyDescent="0.2">
      <c r="A1050" s="55"/>
      <c r="K1050" s="9"/>
    </row>
    <row r="1051" spans="1:11" ht="12.75" x14ac:dyDescent="0.2">
      <c r="A1051" s="55"/>
      <c r="K1051" s="9"/>
    </row>
    <row r="1052" spans="1:11" ht="12.75" x14ac:dyDescent="0.2">
      <c r="A1052" s="55"/>
      <c r="K1052" s="9"/>
    </row>
    <row r="1053" spans="1:11" ht="12.75" x14ac:dyDescent="0.2">
      <c r="A1053" s="55"/>
      <c r="K1053" s="9"/>
    </row>
  </sheetData>
  <autoFilter ref="A3:S70">
    <sortState ref="A4:S70">
      <sortCondition ref="B3:B70"/>
    </sortState>
  </autoFilter>
  <hyperlinks>
    <hyperlink ref="C73" r:id="rId1" display="http://www.gesterra-angola.com/projectos.php"/>
    <hyperlink ref="C74" r:id="rId2"/>
    <hyperlink ref="C75" r:id="rId3" display="http://www.portalangop.co.ao/angola/en_us/noticias/economia/2014/5/23/Agriculture-Minister-unveils-rice-farm-Longa-commune,95610927-788b-416b-ad8a-946c89e4b47b.html"/>
    <hyperlink ref="C76" r:id="rId4" display="http://gmg.listedcompany.com/misc/ar2013.pdf"/>
    <hyperlink ref="C79" r:id="rId5" display="http://hzc.hunancom.gov.cn/swdt/342289.htm"/>
    <hyperlink ref="C81" r:id="rId6" display="http://sd.mofcom.gov.cn/aarticle/jmxw/201205/20120508139850.html"/>
    <hyperlink ref="C82" r:id="rId7" display="http://www.chinayonggroup.com/Item/Show.asp?m=1&amp;d=60"/>
    <hyperlink ref="C83" r:id="rId8" display="http://bio-tr.com/?tianrui/qyjj/"/>
    <hyperlink ref="C85" r:id="rId9" display="http://www.hubeifarm.com/xwdt/tpxw/2830.htm"/>
  </hyperlinks>
  <pageMargins left="0.7" right="0.7" top="0.75" bottom="0.75" header="0.3" footer="0.3"/>
  <pageSetup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"/>
  <sheetViews>
    <sheetView workbookViewId="0">
      <selection activeCell="B24" sqref="B24"/>
    </sheetView>
  </sheetViews>
  <sheetFormatPr defaultColWidth="8.85546875" defaultRowHeight="12.75" x14ac:dyDescent="0.2"/>
  <cols>
    <col min="2" max="2" width="25.42578125" customWidth="1"/>
  </cols>
  <sheetData>
    <row r="1" spans="1:2" s="29" customFormat="1" ht="26.25" customHeight="1" x14ac:dyDescent="0.2">
      <c r="A1" s="77" t="s">
        <v>450</v>
      </c>
      <c r="B1" s="77"/>
    </row>
    <row r="2" spans="1:2" ht="25.5" x14ac:dyDescent="0.2">
      <c r="A2" s="30" t="s">
        <v>1</v>
      </c>
      <c r="B2" s="31" t="s">
        <v>257</v>
      </c>
    </row>
    <row r="3" spans="1:2" x14ac:dyDescent="0.2">
      <c r="A3" t="s">
        <v>32</v>
      </c>
      <c r="B3" s="61">
        <f>SUMIFS(Data!H$11:H$69,Data!B$11:B$69,Graph!A3)/1000</f>
        <v>5.2</v>
      </c>
    </row>
    <row r="4" spans="1:2" x14ac:dyDescent="0.2">
      <c r="A4" t="s">
        <v>40</v>
      </c>
      <c r="B4" s="61">
        <f>SUMIFS(Data!H$11:H$69,Data!B$11:B$69,Graph!A4)/1000</f>
        <v>104.655</v>
      </c>
    </row>
    <row r="5" spans="1:2" x14ac:dyDescent="0.2">
      <c r="A5" t="s">
        <v>54</v>
      </c>
      <c r="B5" s="61">
        <f>SUMIFS(Data!H$11:H$69,Data!B$11:B$69,Graph!A5)/1000</f>
        <v>1.58</v>
      </c>
    </row>
    <row r="6" spans="1:2" x14ac:dyDescent="0.2">
      <c r="A6" t="s">
        <v>57</v>
      </c>
      <c r="B6" s="61">
        <f>SUMIFS(Data!H$11:H$69,Data!B$11:B$69,Graph!A6)/1000</f>
        <v>0.74</v>
      </c>
    </row>
    <row r="7" spans="1:2" x14ac:dyDescent="0.2">
      <c r="A7" t="s">
        <v>71</v>
      </c>
      <c r="B7" s="61">
        <f>SUMIFS(Data!H$11:H$69,Data!B$11:B$69,Graph!A7)/1000</f>
        <v>0.5</v>
      </c>
    </row>
    <row r="8" spans="1:2" x14ac:dyDescent="0.2">
      <c r="A8" t="s">
        <v>75</v>
      </c>
      <c r="B8" s="61">
        <f>SUMIFS(Data!H$11:H$69,Data!B$11:B$69,Graph!A8)/1000</f>
        <v>2.4</v>
      </c>
    </row>
    <row r="9" spans="1:2" x14ac:dyDescent="0.2">
      <c r="A9" t="s">
        <v>80</v>
      </c>
      <c r="B9" s="61">
        <f>SUMIFS(Data!H$11:H$69,Data!B$11:B$69,Graph!A9)/1000</f>
        <v>30.47</v>
      </c>
    </row>
    <row r="10" spans="1:2" x14ac:dyDescent="0.2">
      <c r="A10" t="s">
        <v>102</v>
      </c>
      <c r="B10" s="61">
        <f>SUMIFS(Data!H$11:H$69,Data!B$11:B$69,Graph!A10)/1000</f>
        <v>26.173999999999999</v>
      </c>
    </row>
    <row r="11" spans="1:2" x14ac:dyDescent="0.2">
      <c r="A11" t="s">
        <v>124</v>
      </c>
      <c r="B11" s="61">
        <f>SUMIFS(Data!H$11:H$69,Data!B$11:B$69,Graph!A11)/1000</f>
        <v>31.173999999999999</v>
      </c>
    </row>
    <row r="12" spans="1:2" x14ac:dyDescent="0.2">
      <c r="A12" t="s">
        <v>151</v>
      </c>
      <c r="B12" s="61">
        <f>SUMIFS(Data!H$11:H$69,Data!B$11:B$69,Graph!A12)/1000</f>
        <v>14.025</v>
      </c>
    </row>
    <row r="13" spans="1:2" x14ac:dyDescent="0.2">
      <c r="A13" t="s">
        <v>166</v>
      </c>
      <c r="B13" s="61">
        <f>SUMIFS(Data!H$11:H$69,Data!B$11:B$69,Graph!A13)/1000</f>
        <v>1.845</v>
      </c>
    </row>
    <row r="14" spans="1:2" x14ac:dyDescent="0.2">
      <c r="A14" t="s">
        <v>172</v>
      </c>
      <c r="B14" s="61">
        <f>SUMIFS(Data!H$11:H$69,Data!B$11:B$69,Graph!A14)/1000</f>
        <v>1.7270000000000001</v>
      </c>
    </row>
    <row r="15" spans="1:2" x14ac:dyDescent="0.2">
      <c r="A15" t="s">
        <v>180</v>
      </c>
      <c r="B15" s="61">
        <f>SUMIFS(Data!H$11:H$69,Data!B$11:B$69,Graph!A15)/1000</f>
        <v>6.9</v>
      </c>
    </row>
    <row r="16" spans="1:2" x14ac:dyDescent="0.2">
      <c r="A16" t="s">
        <v>186</v>
      </c>
      <c r="B16" s="61">
        <f>SUMIFS(Data!H$11:H$69,Data!B$11:B$69,Graph!A16)/1000</f>
        <v>1.7</v>
      </c>
    </row>
    <row r="17" spans="1:2" x14ac:dyDescent="0.2">
      <c r="A17" t="s">
        <v>190</v>
      </c>
      <c r="B17" s="61">
        <f>SUMIFS(Data!H$11:H$69,Data!B$11:B$69,Graph!A17)/1000</f>
        <v>0.495</v>
      </c>
    </row>
    <row r="18" spans="1:2" x14ac:dyDescent="0.2">
      <c r="A18" t="s">
        <v>197</v>
      </c>
      <c r="B18" s="61">
        <f>SUMIFS(Data!H$11:H$69,Data!B$11:B$69,Graph!A18)/1000</f>
        <v>8.8520000000000003</v>
      </c>
    </row>
    <row r="19" spans="1:2" x14ac:dyDescent="0.2">
      <c r="A19" t="s">
        <v>218</v>
      </c>
      <c r="B19" s="61">
        <f>SUMIFS(Data!H$11:H$69,Data!B$11:B$69,Graph!A19)/1000</f>
        <v>14.462999999999999</v>
      </c>
    </row>
    <row r="20" spans="1:2" x14ac:dyDescent="0.2">
      <c r="B20" s="29"/>
    </row>
  </sheetData>
  <mergeCells count="1">
    <mergeCell ref="A1:B1"/>
  </mergeCells>
  <pageMargins left="0.7" right="0.7" top="0.75" bottom="0.75" header="0.3" footer="0.3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1"/>
  <sheetViews>
    <sheetView zoomScale="125" zoomScaleNormal="125" zoomScalePageLayoutView="125" workbookViewId="0">
      <selection activeCell="D10" sqref="D10"/>
    </sheetView>
  </sheetViews>
  <sheetFormatPr defaultColWidth="11.42578125" defaultRowHeight="12.75" x14ac:dyDescent="0.2"/>
  <cols>
    <col min="1" max="2" width="17.7109375" customWidth="1"/>
    <col min="3" max="3" width="59.28515625" customWidth="1"/>
  </cols>
  <sheetData>
    <row r="1" spans="1:3" x14ac:dyDescent="0.2">
      <c r="A1" s="45" t="s">
        <v>279</v>
      </c>
      <c r="B1" s="46"/>
      <c r="C1" s="47"/>
    </row>
    <row r="2" spans="1:3" x14ac:dyDescent="0.2">
      <c r="A2" s="48" t="s">
        <v>280</v>
      </c>
      <c r="B2" s="49"/>
      <c r="C2" s="50"/>
    </row>
    <row r="3" spans="1:3" x14ac:dyDescent="0.2">
      <c r="A3" s="48" t="s">
        <v>281</v>
      </c>
      <c r="B3" s="49"/>
      <c r="C3" s="51" t="s">
        <v>282</v>
      </c>
    </row>
    <row r="4" spans="1:3" x14ac:dyDescent="0.2">
      <c r="A4" s="48" t="s">
        <v>283</v>
      </c>
      <c r="B4" s="49"/>
      <c r="C4" s="51" t="s">
        <v>284</v>
      </c>
    </row>
    <row r="5" spans="1:3" x14ac:dyDescent="0.2">
      <c r="A5" s="48" t="s">
        <v>285</v>
      </c>
      <c r="B5" s="49"/>
      <c r="C5" s="51" t="s">
        <v>286</v>
      </c>
    </row>
    <row r="6" spans="1:3" x14ac:dyDescent="0.2">
      <c r="A6" s="52" t="s">
        <v>287</v>
      </c>
      <c r="B6" s="53"/>
      <c r="C6" s="54" t="s">
        <v>288</v>
      </c>
    </row>
    <row r="7" spans="1:3" x14ac:dyDescent="0.2">
      <c r="A7" s="48" t="s">
        <v>289</v>
      </c>
      <c r="B7" s="49"/>
      <c r="C7" s="54" t="s">
        <v>290</v>
      </c>
    </row>
    <row r="8" spans="1:3" x14ac:dyDescent="0.2">
      <c r="A8" s="52" t="s">
        <v>10</v>
      </c>
      <c r="B8" s="53"/>
      <c r="C8" s="51" t="s">
        <v>291</v>
      </c>
    </row>
    <row r="9" spans="1:3" x14ac:dyDescent="0.2">
      <c r="A9" s="52" t="s">
        <v>32</v>
      </c>
      <c r="B9" s="53"/>
      <c r="C9" s="51" t="s">
        <v>292</v>
      </c>
    </row>
    <row r="10" spans="1:3" x14ac:dyDescent="0.2">
      <c r="A10" s="52" t="s">
        <v>293</v>
      </c>
      <c r="B10" s="53"/>
      <c r="C10" s="51" t="s">
        <v>294</v>
      </c>
    </row>
    <row r="11" spans="1:3" x14ac:dyDescent="0.2">
      <c r="A11" s="52" t="s">
        <v>295</v>
      </c>
      <c r="B11" s="53"/>
      <c r="C11" s="51" t="s">
        <v>296</v>
      </c>
    </row>
    <row r="12" spans="1:3" x14ac:dyDescent="0.2">
      <c r="A12" s="52" t="s">
        <v>297</v>
      </c>
      <c r="B12" s="53"/>
      <c r="C12" s="51" t="s">
        <v>298</v>
      </c>
    </row>
    <row r="13" spans="1:3" x14ac:dyDescent="0.2">
      <c r="A13" s="48" t="s">
        <v>40</v>
      </c>
      <c r="B13" s="49"/>
      <c r="C13" s="54" t="s">
        <v>299</v>
      </c>
    </row>
    <row r="14" spans="1:3" x14ac:dyDescent="0.2">
      <c r="A14" s="52" t="s">
        <v>300</v>
      </c>
      <c r="B14" s="53"/>
      <c r="C14" s="51" t="s">
        <v>301</v>
      </c>
    </row>
    <row r="15" spans="1:3" x14ac:dyDescent="0.2">
      <c r="A15" s="52" t="s">
        <v>302</v>
      </c>
      <c r="B15" s="53"/>
      <c r="C15" s="51" t="s">
        <v>303</v>
      </c>
    </row>
    <row r="16" spans="1:3" x14ac:dyDescent="0.2">
      <c r="A16" s="52" t="s">
        <v>304</v>
      </c>
      <c r="B16" s="53"/>
      <c r="C16" s="51" t="s">
        <v>305</v>
      </c>
    </row>
    <row r="17" spans="1:5" x14ac:dyDescent="0.2">
      <c r="A17" s="52" t="s">
        <v>306</v>
      </c>
      <c r="B17" s="53"/>
      <c r="C17" s="51" t="s">
        <v>307</v>
      </c>
    </row>
    <row r="18" spans="1:5" x14ac:dyDescent="0.2">
      <c r="A18" s="52" t="s">
        <v>308</v>
      </c>
      <c r="B18" s="53"/>
      <c r="C18" s="51" t="s">
        <v>309</v>
      </c>
    </row>
    <row r="19" spans="1:5" x14ac:dyDescent="0.2">
      <c r="A19" s="52" t="s">
        <v>310</v>
      </c>
      <c r="B19" s="53"/>
      <c r="C19" s="51" t="s">
        <v>311</v>
      </c>
    </row>
    <row r="20" spans="1:5" x14ac:dyDescent="0.2">
      <c r="A20" s="52" t="s">
        <v>312</v>
      </c>
      <c r="B20" s="53"/>
      <c r="C20" s="51" t="s">
        <v>313</v>
      </c>
    </row>
    <row r="21" spans="1:5" x14ac:dyDescent="0.2">
      <c r="A21" s="52" t="s">
        <v>314</v>
      </c>
      <c r="B21" s="53"/>
      <c r="C21" s="51" t="s">
        <v>315</v>
      </c>
    </row>
    <row r="22" spans="1:5" x14ac:dyDescent="0.2">
      <c r="A22" s="52" t="s">
        <v>316</v>
      </c>
      <c r="B22" s="53"/>
      <c r="C22" s="51" t="s">
        <v>317</v>
      </c>
    </row>
    <row r="23" spans="1:5" x14ac:dyDescent="0.2">
      <c r="A23" s="52" t="s">
        <v>318</v>
      </c>
      <c r="B23" s="53"/>
      <c r="C23" s="51" t="s">
        <v>319</v>
      </c>
    </row>
    <row r="24" spans="1:5" x14ac:dyDescent="0.2">
      <c r="A24" s="52" t="s">
        <v>320</v>
      </c>
      <c r="B24" s="53"/>
      <c r="C24" s="51" t="s">
        <v>321</v>
      </c>
    </row>
    <row r="25" spans="1:5" x14ac:dyDescent="0.2">
      <c r="A25" s="52" t="s">
        <v>66</v>
      </c>
      <c r="B25" s="53"/>
      <c r="C25" s="51" t="s">
        <v>322</v>
      </c>
      <c r="E25" s="57"/>
    </row>
    <row r="26" spans="1:5" x14ac:dyDescent="0.2">
      <c r="A26" s="52" t="s">
        <v>323</v>
      </c>
      <c r="B26" s="53"/>
      <c r="C26" s="51" t="s">
        <v>324</v>
      </c>
    </row>
    <row r="27" spans="1:5" x14ac:dyDescent="0.2">
      <c r="A27" s="52" t="s">
        <v>262</v>
      </c>
      <c r="B27" s="53"/>
      <c r="C27" s="51" t="s">
        <v>325</v>
      </c>
    </row>
    <row r="28" spans="1:5" x14ac:dyDescent="0.2">
      <c r="A28" s="52" t="s">
        <v>71</v>
      </c>
      <c r="B28" s="53"/>
      <c r="C28" s="51" t="s">
        <v>326</v>
      </c>
    </row>
    <row r="29" spans="1:5" x14ac:dyDescent="0.2">
      <c r="A29" s="52" t="s">
        <v>75</v>
      </c>
      <c r="B29" s="53"/>
      <c r="C29" s="51" t="s">
        <v>327</v>
      </c>
    </row>
    <row r="30" spans="1:5" x14ac:dyDescent="0.2">
      <c r="A30" s="52" t="s">
        <v>328</v>
      </c>
      <c r="B30" s="53"/>
      <c r="C30" s="51" t="s">
        <v>329</v>
      </c>
    </row>
    <row r="31" spans="1:5" x14ac:dyDescent="0.2">
      <c r="A31" s="52" t="s">
        <v>330</v>
      </c>
      <c r="B31" s="53"/>
      <c r="C31" s="51" t="s">
        <v>331</v>
      </c>
    </row>
    <row r="32" spans="1:5" x14ac:dyDescent="0.2">
      <c r="A32" s="52" t="s">
        <v>332</v>
      </c>
      <c r="B32" s="53"/>
      <c r="C32" s="51" t="s">
        <v>333</v>
      </c>
    </row>
    <row r="33" spans="1:3" x14ac:dyDescent="0.2">
      <c r="A33" s="52" t="s">
        <v>334</v>
      </c>
      <c r="B33" s="53"/>
      <c r="C33" s="51" t="s">
        <v>335</v>
      </c>
    </row>
    <row r="34" spans="1:3" x14ac:dyDescent="0.2">
      <c r="A34" s="52" t="s">
        <v>336</v>
      </c>
      <c r="B34" s="53"/>
      <c r="C34" s="51" t="s">
        <v>337</v>
      </c>
    </row>
    <row r="35" spans="1:3" x14ac:dyDescent="0.2">
      <c r="A35" s="52" t="s">
        <v>80</v>
      </c>
      <c r="B35" s="53"/>
      <c r="C35" s="51" t="s">
        <v>338</v>
      </c>
    </row>
    <row r="36" spans="1:3" x14ac:dyDescent="0.2">
      <c r="A36" s="52" t="s">
        <v>339</v>
      </c>
      <c r="B36" s="53"/>
      <c r="C36" s="51" t="s">
        <v>340</v>
      </c>
    </row>
    <row r="37" spans="1:3" x14ac:dyDescent="0.2">
      <c r="A37" s="52" t="s">
        <v>102</v>
      </c>
      <c r="B37" s="53"/>
      <c r="C37" s="51" t="s">
        <v>341</v>
      </c>
    </row>
    <row r="38" spans="1:3" x14ac:dyDescent="0.2">
      <c r="A38" s="52" t="s">
        <v>120</v>
      </c>
      <c r="B38" s="53"/>
      <c r="C38" s="51" t="s">
        <v>342</v>
      </c>
    </row>
    <row r="39" spans="1:3" x14ac:dyDescent="0.2">
      <c r="A39" s="52" t="s">
        <v>343</v>
      </c>
      <c r="B39" s="53"/>
      <c r="C39" s="51" t="s">
        <v>344</v>
      </c>
    </row>
    <row r="40" spans="1:3" x14ac:dyDescent="0.2">
      <c r="A40" s="52" t="s">
        <v>345</v>
      </c>
      <c r="B40" s="53"/>
      <c r="C40" s="51" t="s">
        <v>346</v>
      </c>
    </row>
    <row r="41" spans="1:3" x14ac:dyDescent="0.2">
      <c r="A41" s="52" t="s">
        <v>124</v>
      </c>
      <c r="B41" s="53"/>
      <c r="C41" s="51" t="s">
        <v>347</v>
      </c>
    </row>
    <row r="42" spans="1:3" x14ac:dyDescent="0.2">
      <c r="A42" s="52" t="s">
        <v>258</v>
      </c>
      <c r="B42" s="53"/>
      <c r="C42" s="51" t="s">
        <v>348</v>
      </c>
    </row>
    <row r="43" spans="1:3" x14ac:dyDescent="0.2">
      <c r="A43" s="52" t="s">
        <v>349</v>
      </c>
      <c r="B43" s="53"/>
      <c r="C43" s="51" t="s">
        <v>350</v>
      </c>
    </row>
    <row r="44" spans="1:3" x14ac:dyDescent="0.2">
      <c r="A44" s="52" t="s">
        <v>151</v>
      </c>
      <c r="B44" s="53"/>
      <c r="C44" s="51" t="s">
        <v>351</v>
      </c>
    </row>
    <row r="45" spans="1:3" x14ac:dyDescent="0.2">
      <c r="A45" s="52" t="s">
        <v>352</v>
      </c>
      <c r="B45" s="53"/>
      <c r="C45" s="51" t="s">
        <v>353</v>
      </c>
    </row>
    <row r="46" spans="1:3" x14ac:dyDescent="0.2">
      <c r="A46" s="52" t="s">
        <v>354</v>
      </c>
      <c r="B46" s="53"/>
      <c r="C46" s="51" t="s">
        <v>355</v>
      </c>
    </row>
    <row r="47" spans="1:3" x14ac:dyDescent="0.2">
      <c r="A47" s="48" t="s">
        <v>161</v>
      </c>
      <c r="B47" s="49"/>
      <c r="C47" s="54" t="s">
        <v>356</v>
      </c>
    </row>
    <row r="48" spans="1:3" x14ac:dyDescent="0.2">
      <c r="A48" s="52" t="s">
        <v>357</v>
      </c>
      <c r="B48" s="53"/>
      <c r="C48" s="51" t="s">
        <v>358</v>
      </c>
    </row>
    <row r="49" spans="1:3" x14ac:dyDescent="0.2">
      <c r="A49" s="52" t="s">
        <v>166</v>
      </c>
      <c r="B49" s="53"/>
      <c r="C49" s="51" t="s">
        <v>359</v>
      </c>
    </row>
    <row r="50" spans="1:3" x14ac:dyDescent="0.2">
      <c r="A50" s="52" t="s">
        <v>360</v>
      </c>
      <c r="B50" s="53"/>
      <c r="C50" s="51" t="s">
        <v>361</v>
      </c>
    </row>
    <row r="51" spans="1:3" x14ac:dyDescent="0.2">
      <c r="A51" s="52" t="s">
        <v>362</v>
      </c>
      <c r="B51" s="53"/>
      <c r="C51" s="51" t="s">
        <v>363</v>
      </c>
    </row>
    <row r="52" spans="1:3" x14ac:dyDescent="0.2">
      <c r="A52" s="48" t="s">
        <v>364</v>
      </c>
      <c r="B52" s="49"/>
      <c r="C52" s="51" t="s">
        <v>365</v>
      </c>
    </row>
    <row r="53" spans="1:3" x14ac:dyDescent="0.2">
      <c r="A53" s="52" t="s">
        <v>172</v>
      </c>
      <c r="B53" s="53"/>
      <c r="C53" s="51" t="s">
        <v>366</v>
      </c>
    </row>
    <row r="54" spans="1:3" x14ac:dyDescent="0.2">
      <c r="A54" s="52" t="s">
        <v>367</v>
      </c>
      <c r="B54" s="53"/>
      <c r="C54" s="51" t="s">
        <v>368</v>
      </c>
    </row>
    <row r="55" spans="1:3" x14ac:dyDescent="0.2">
      <c r="A55" s="48" t="s">
        <v>180</v>
      </c>
      <c r="B55" s="49"/>
      <c r="C55" s="54" t="s">
        <v>369</v>
      </c>
    </row>
    <row r="56" spans="1:3" x14ac:dyDescent="0.2">
      <c r="A56" s="52" t="s">
        <v>186</v>
      </c>
      <c r="B56" s="53"/>
      <c r="C56" s="51" t="s">
        <v>370</v>
      </c>
    </row>
    <row r="57" spans="1:3" x14ac:dyDescent="0.2">
      <c r="A57" s="48" t="s">
        <v>371</v>
      </c>
      <c r="B57" s="49"/>
      <c r="C57" s="54" t="s">
        <v>372</v>
      </c>
    </row>
    <row r="58" spans="1:3" x14ac:dyDescent="0.2">
      <c r="A58" s="52" t="s">
        <v>190</v>
      </c>
      <c r="B58" s="53"/>
      <c r="C58" s="51" t="s">
        <v>373</v>
      </c>
    </row>
    <row r="59" spans="1:3" x14ac:dyDescent="0.2">
      <c r="A59" s="52" t="s">
        <v>374</v>
      </c>
      <c r="B59" s="53"/>
      <c r="C59" s="51" t="s">
        <v>375</v>
      </c>
    </row>
    <row r="60" spans="1:3" x14ac:dyDescent="0.2">
      <c r="A60" s="52" t="s">
        <v>197</v>
      </c>
      <c r="B60" s="53"/>
      <c r="C60" s="51" t="s">
        <v>376</v>
      </c>
    </row>
    <row r="61" spans="1:3" x14ac:dyDescent="0.2">
      <c r="A61" s="52" t="s">
        <v>218</v>
      </c>
      <c r="B61" s="53"/>
      <c r="C61" s="51" t="s">
        <v>377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Data</vt:lpstr>
      <vt:lpstr>Graph</vt:lpstr>
      <vt:lpstr>Codes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 Eom</dc:creator>
  <cp:lastModifiedBy>user</cp:lastModifiedBy>
  <dcterms:created xsi:type="dcterms:W3CDTF">2015-10-13T17:49:20Z</dcterms:created>
  <dcterms:modified xsi:type="dcterms:W3CDTF">2021-11-08T11:07:00Z</dcterms:modified>
</cp:coreProperties>
</file>